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nvesticni akce 2017\2017_ERDF_FABLAB A VŠ klub\02_Nabidky_vyberove rizeni\Hromadné výběrko PD U21\2_VŠ Klub\"/>
    </mc:Choice>
  </mc:AlternateContent>
  <bookViews>
    <workbookView xWindow="0" yWindow="0" windowWidth="23040" windowHeight="9390"/>
  </bookViews>
  <sheets>
    <sheet name="VS_Klub" sheetId="1" r:id="rId1"/>
    <sheet name="FabLab" sheetId="2" r:id="rId2"/>
    <sheet name="MO 010" sheetId="3" r:id="rId3"/>
  </sheets>
  <calcPr calcId="152511"/>
</workbook>
</file>

<file path=xl/calcChain.xml><?xml version="1.0" encoding="utf-8"?>
<calcChain xmlns="http://schemas.openxmlformats.org/spreadsheetml/2006/main">
  <c r="G18" i="3" l="1"/>
  <c r="G17" i="3"/>
  <c r="G16" i="3"/>
  <c r="G10" i="3"/>
  <c r="G9" i="3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22" i="2"/>
  <c r="G21" i="2"/>
  <c r="G19" i="2"/>
  <c r="G20" i="2"/>
  <c r="G30" i="2"/>
  <c r="G31" i="2"/>
  <c r="G32" i="2"/>
  <c r="G33" i="2"/>
  <c r="G29" i="2"/>
  <c r="G181" i="1"/>
  <c r="G182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13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88" i="1"/>
  <c r="G190" i="1"/>
  <c r="G77" i="1"/>
  <c r="G76" i="1"/>
  <c r="G75" i="1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59" i="3"/>
  <c r="G57" i="3"/>
  <c r="G56" i="3"/>
  <c r="G55" i="3"/>
  <c r="G54" i="3"/>
  <c r="G53" i="3"/>
  <c r="G52" i="3"/>
  <c r="G51" i="3"/>
  <c r="G50" i="3"/>
  <c r="G49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0" i="3"/>
  <c r="G15" i="3"/>
  <c r="G14" i="3"/>
  <c r="G11" i="3"/>
  <c r="G8" i="3"/>
  <c r="G7" i="3"/>
  <c r="G5" i="3"/>
  <c r="G81" i="3" s="1"/>
  <c r="G3" i="3"/>
  <c r="G160" i="2"/>
  <c r="G159" i="2"/>
  <c r="G158" i="2"/>
  <c r="G157" i="2"/>
  <c r="G156" i="2"/>
  <c r="G155" i="2"/>
  <c r="G154" i="2"/>
  <c r="G153" i="2"/>
  <c r="G152" i="2"/>
  <c r="G151" i="2"/>
  <c r="G28" i="2"/>
  <c r="G27" i="2"/>
  <c r="G26" i="2"/>
  <c r="G23" i="2"/>
  <c r="G18" i="2"/>
  <c r="G17" i="2"/>
  <c r="G16" i="2"/>
  <c r="G11" i="2"/>
  <c r="G10" i="2"/>
  <c r="F135" i="2" s="1"/>
  <c r="G7" i="2"/>
  <c r="G6" i="2"/>
  <c r="G5" i="2"/>
  <c r="G162" i="2" s="1"/>
  <c r="G189" i="1"/>
  <c r="G187" i="1"/>
  <c r="G186" i="1"/>
  <c r="G185" i="1"/>
  <c r="G74" i="1"/>
  <c r="G73" i="1"/>
  <c r="G72" i="1"/>
  <c r="G192" i="1" s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7" i="1"/>
  <c r="G46" i="1"/>
  <c r="G45" i="1"/>
  <c r="G44" i="1"/>
  <c r="G43" i="1"/>
  <c r="G42" i="1"/>
  <c r="G41" i="1"/>
  <c r="G40" i="1"/>
  <c r="G39" i="1"/>
  <c r="U38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F22" i="3" l="1"/>
  <c r="G195" i="1"/>
</calcChain>
</file>

<file path=xl/sharedStrings.xml><?xml version="1.0" encoding="utf-8"?>
<sst xmlns="http://schemas.openxmlformats.org/spreadsheetml/2006/main" count="603" uniqueCount="376">
  <si>
    <t>FabLab</t>
  </si>
  <si>
    <t>Rozpětí</t>
  </si>
  <si>
    <t>VŠ Klub 4. patro</t>
  </si>
  <si>
    <t>MO 010</t>
  </si>
  <si>
    <t>Položka</t>
  </si>
  <si>
    <t xml:space="preserve"> </t>
  </si>
  <si>
    <t>Množství</t>
  </si>
  <si>
    <t>Cena - pevná</t>
  </si>
  <si>
    <t>Cena min.</t>
  </si>
  <si>
    <t>Cena max.</t>
  </si>
  <si>
    <t>Celková částka</t>
  </si>
  <si>
    <t>Prostor VŠ Klubu bude rozdělen na 3 části - 2 v přízemí a jednu v patře. Přízemní část bude rozdělena pomocí velké stěny s květinami (plexisklo vzhledem k výšce místnosti není možné). Levá část bude sloužit studentům, kteří v prostoru budou moci trávit volný čas mezi výukou - plněním úkolů, týmovou prací či odpočinkem. Pravá část bude využita pro oddělené kancelářské prostory (6x). Kanceláře bude rozděleny grafosklem s matnými plochami. Horní patro, které bude odhlučněné rovněž grafosklem, bude využito jako méně formální prostor pro odpočinek a coworking. Prostor jako celek bude laděn do zeleno-fialových barev s bílým nábytkem, prostor bude také dán přírodním motivům (zelená barva, vybrané lustry, velkoformátové fotografie; případě motiv grafoskel). Důraz byl kladen na flexibilitu prostoru (př. variabilní palety, snadno přemistitelné stolky, štosovatelné židle, možnost přesunu přepážky mezi studentskou částí a kancelářemí). V prostorech rovněž nechybí moderní prvky a technologie (magnetické zdi, sedací vaky, All in one PC, tiskárna, soupravy na profesionální videokonference atp.). Nad rámec kalkulace by bylo vhodné do prostoru umístit automaty s kvalitní kávou a občerstvením.</t>
  </si>
  <si>
    <t>Pozn.: V případě cenového rozpětí byla celková částka vypočtena z průměru min. a max.</t>
  </si>
  <si>
    <t>Studentská část</t>
  </si>
  <si>
    <t>Stroje</t>
  </si>
  <si>
    <t>3D tiskárna</t>
  </si>
  <si>
    <t>Palety (variabilní využití - sedací "stěna" či stolky)</t>
  </si>
  <si>
    <t>http://www.3dwiser.com/produkt/3d-tiskarna-builder/</t>
  </si>
  <si>
    <t>http://www.postel-palety.cz/orientacni-cenik-eur-palet</t>
  </si>
  <si>
    <t>Dvourychlostní rámová pila</t>
  </si>
  <si>
    <t>Polštáře s paměťovou pěnou na palety</t>
  </si>
  <si>
    <t>http://www.ikea.com/cz/cs/catalog/products/50269915/</t>
  </si>
  <si>
    <t>http://www.nakol.cz/proxxon---ohranovaci-pripravek-kavo-28612</t>
  </si>
  <si>
    <t>Povlaky na polštáře (zelené a fialové)</t>
  </si>
  <si>
    <t>Tepelná řezačka</t>
  </si>
  <si>
    <t>http://www.ikea.com/cz/cs/catalog/products/80149969/</t>
  </si>
  <si>
    <t>http://www.nakol.cz/proxxon-tepelna-rezacka-thermocut-27080</t>
  </si>
  <si>
    <t>Botník</t>
  </si>
  <si>
    <t>Vzduchotechnika, osvětlení</t>
  </si>
  <si>
    <t>http://www.asko-nabytek.cz/541360.0-botnik-space-7740</t>
  </si>
  <si>
    <t>Odvlhčovač vzduchu</t>
  </si>
  <si>
    <t>Židle (štosovatelné)</t>
  </si>
  <si>
    <t>http://www.ikea.com/cz/cs/catalog/products/00246078/</t>
  </si>
  <si>
    <t>Polštářky na židle (zelené a fialové)</t>
  </si>
  <si>
    <t>http://www.asko-nabytek.cz/1007140.2-polstar-visco-air-mini</t>
  </si>
  <si>
    <t>https://www.alza.cz/rohnson-r-9120-d2261807.htm?catid=18852399?layoutAutoChange=1</t>
  </si>
  <si>
    <t>Stoly větší</t>
  </si>
  <si>
    <t>Mobilní klimatizace</t>
  </si>
  <si>
    <t>http://www.asko-nabytek.cz/1003021.2-jidelni-stul-adam-120x80</t>
  </si>
  <si>
    <t>Stoly menší</t>
  </si>
  <si>
    <t>https://www.electroworld.cz/delonghi-pac-n-81-mobilni-klimatizace?gclid=CjwKEAjwrcC9BRC2v5rjyvSbhWASJACKkjDzUzucEXko_Sc_MxBUH2mCK-RgHAfwcM64eRl1wpdJHRoCoL7w_wcB</t>
  </si>
  <si>
    <t>http://www.asko-nabytek.cz/1003035.2-jidelni-stul-david-80x80</t>
  </si>
  <si>
    <t>Samolepící tabulová folie (využití jako kalendář)</t>
  </si>
  <si>
    <t>http://www.magneticka-tapeta.cz/Samolepici-tabulova-folie-cerna-s-1-23-d17.htm</t>
  </si>
  <si>
    <t>Samolepící fialová tabule (využití na poznámky a nápady)</t>
  </si>
  <si>
    <t>http://www.magneticka-tapeta.cz/Samolepici-fialova-tabule-120x60cm-d350.htm</t>
  </si>
  <si>
    <t>Stíratelný křídový propisovač bílý</t>
  </si>
  <si>
    <t>Závěsná svítidla Aixlight</t>
  </si>
  <si>
    <t>http://www.rajsvitidel.cz/zavesne-svitidlo-ai-light-r2-office-t5/</t>
  </si>
  <si>
    <t>http://www.magneticka-tapeta.cz/Stiratelny-kridovy-popisovac-bily-d172.htm</t>
  </si>
  <si>
    <t>Magnety (zelené a fialové)</t>
  </si>
  <si>
    <t>Prostor učebny MO 010 bude rozdělen na tři části. Konferenční místnost, kanceláře a menší prostor na způsoby čekárny, či univerzálního prostoru pro odpočinek. 
Sezení v konferenční místnosti umístěné v zadní části MO 010, bude simulované do kruhu pro lepší kontakt účastníků na výuce, seminářích, workshopech a jednáních. Prostor mezi konferenční místností a kancelářemi bude rozdělen grafoskly s mléčnou folií. Jednotlivé kanceláře potom budou odděleny akustickými paravány. 
Poslední část prostoru, kterou bude tvořit odpočinkový kout s gauči, bude od kanceláří přepažena pomocí vysokého čtvercového regálu, který bude vyplněn dekoracemi a úložnými boxy. 
Prostor by měl být vyznačován především moderními technologiemi jako je například interaktivní tabule v konferenční místnosti.</t>
  </si>
  <si>
    <t>http://e-shop.magsy.cz/barevny-magnet-kulaty-pr-16x5-mm-1/</t>
  </si>
  <si>
    <t>Velkoformátové fotografie na plátně na zeď (motiv kraje); 90x160 cm</t>
  </si>
  <si>
    <t>Podlaha: cca 60 metrů čtverečních</t>
  </si>
  <si>
    <t>https://www.fotolab.cz/fotoobrazy/foto-na-platno.html#pip_details</t>
  </si>
  <si>
    <t>Závěsné lustry velké</t>
  </si>
  <si>
    <t>Cena - pevná / ks</t>
  </si>
  <si>
    <t>http://www.ikea.com/cz/cs/catalog/products/80146249/</t>
  </si>
  <si>
    <t>Cena min./ks</t>
  </si>
  <si>
    <t>Dlažba s imitací dřeva</t>
  </si>
  <si>
    <t>Cena max./ks</t>
  </si>
  <si>
    <t>All in one PC (s myší a klávesnicí)</t>
  </si>
  <si>
    <t>https://www.keramikasoukup.cz/obklady-a-dlazby-mrazuvzdorna-dlazba-imitace-dreva-siena-beige</t>
  </si>
  <si>
    <t>https://www.alza.cz/lenovo-ideacentre-700-24ish-white-d4016737.htm?catid=18851859</t>
  </si>
  <si>
    <t>Nivelační hmota (cca 2 mm)</t>
  </si>
  <si>
    <r>
      <rPr>
        <b/>
        <sz val="10"/>
        <color rgb="FF000000"/>
        <rFont val="Arial"/>
      </rPr>
      <t>Podlahy</t>
    </r>
    <r>
      <rPr>
        <sz val="10"/>
        <color rgb="FF000000"/>
        <rFont val="Arial"/>
      </rPr>
      <t xml:space="preserve"> počítejme 20x5 </t>
    </r>
  </si>
  <si>
    <t>https://www.e-stavebniny.cz/weber-nivelit-samonivelacni-hmota-25kg-dx003572.php</t>
  </si>
  <si>
    <t>Lepidlo na dlažbu - 150 kg</t>
  </si>
  <si>
    <t>http://www.denbraven.cz/lepidla-na-obklady-a-dlazbu/0677s-flexibilni-lepidlo-na-obklady-a-dlazbu-super-flex-c2tes1-63-cz532.html</t>
  </si>
  <si>
    <t>Práce</t>
  </si>
  <si>
    <t>Výpočet proveden dle: http://www.cenikyremesel.cz/ceniky/obkladaci</t>
  </si>
  <si>
    <t>Kancelářská část</t>
  </si>
  <si>
    <t xml:space="preserve">Vinylová podlaha šedá 100m2  </t>
  </si>
  <si>
    <t>42 900,00</t>
  </si>
  <si>
    <t>Grafosklo (oddělení kanceláří) - 5x (každé 6m čtverečních)</t>
  </si>
  <si>
    <t>Primalex - bílá barva - 4 kg (strop)</t>
  </si>
  <si>
    <t>Str. 39: http://www.sklo-jap.cz/files/47.pdf; orientační ceník str. 9, pevné interiérové příčky: http://www.sklo-jap.cz/files/57.pdf - Třeba počítat navíc s montáží a dopravou, event. vzory a rozměry přesně na míru</t>
  </si>
  <si>
    <t>Pracovní stoly</t>
  </si>
  <si>
    <t>Výpočet potřebného množství vypočten dle http://www.primalex.cz/products/43-primalex_plus_bily/84; orientační cena: https://www.vmd-drogerie.cz/primalex-plus-4kg-9080/</t>
  </si>
  <si>
    <t xml:space="preserve">V balení je 4,1m2 = cca 25 balení; http://www.koberce-breno.cz/vinylova-podlaha/sherwood-oak-019 </t>
  </si>
  <si>
    <t>Primalex - barevný nátěr PLUS - 7,5 kg (stěny)</t>
  </si>
  <si>
    <t>http://www.asko-nabytek.cz/550410.3-pc-stul-felix-1</t>
  </si>
  <si>
    <t>Stolní lampy (zelené a fialové)</t>
  </si>
  <si>
    <t>Výpočet potřebného množství proveden dle http://www.primalex.cz/products/52-primalex_plus_barevny/84; ceník dle http://www.nejlevnejsi-barvy-laky.cz/primalex-plus-barevny-zeleny-7-5-kg</t>
  </si>
  <si>
    <t>Malířské práce</t>
  </si>
  <si>
    <t>http://www.asko-nabytek.cz/730522.3-stolni-lampa-nico-53360125</t>
  </si>
  <si>
    <t>Kancelářské židle (zelené a fialové)</t>
  </si>
  <si>
    <t>Lepidlo na vinylové podlahy</t>
  </si>
  <si>
    <t>Výpočet proveden dle: http://www.cenikyremesel.cz/ceniky/maliri (škrábání staré barvy, penetrace, malování bílou i beravnou barvou - stěn i stropu)</t>
  </si>
  <si>
    <t>http://www.asko-nabytek.cz/1006922.2-kancelarske-kreslo-fs7224</t>
  </si>
  <si>
    <t>Otočné regály (ke každému stolku)</t>
  </si>
  <si>
    <t>http://www.asko-nabytek.cz/550426.3-otocny-regal-tower-291-001</t>
  </si>
  <si>
    <t>Úložné regály</t>
  </si>
  <si>
    <t>http://www.asko-nabytek.cz/5003718.0-regal-mega-2-248-002</t>
  </si>
  <si>
    <t>http://www.eamadeo.cz/podlahy-podlahove-krytiny/doplnky-podlahy/lepidla-a-nivelace/lepidlo-na-vinylove-podlahy-earthwerks-spraywerks.htm</t>
  </si>
  <si>
    <t>Samolepící tabulová folie (využití na nápady a poznámky)</t>
  </si>
  <si>
    <t>Úložné boxy do regálů (zelené a fialové)</t>
  </si>
  <si>
    <t>http://www.asko-nabytek.cz/540500.4-ulozny-box-vw0009</t>
  </si>
  <si>
    <t>Tekutá křída</t>
  </si>
  <si>
    <t xml:space="preserve">Samonivelační hmota </t>
  </si>
  <si>
    <t>Magnetická barva (1 L) - využití místo nástěnky</t>
  </si>
  <si>
    <t>http://www.magneticka-tapeta.cz/Magneticka-barva-1-L-nejpritazlivejsi-barva-d14.htm</t>
  </si>
  <si>
    <t>Magnety</t>
  </si>
  <si>
    <t>Výpočet proveden dle: http://www.cenikyremesel.cz/ceniky/podlahari</t>
  </si>
  <si>
    <r>
      <rPr>
        <b/>
        <sz val="10"/>
        <rFont val="Arial"/>
      </rPr>
      <t xml:space="preserve">Stěny </t>
    </r>
    <r>
      <rPr>
        <sz val="10"/>
        <color rgb="FF000000"/>
        <rFont val="Arial"/>
      </rPr>
      <t>počítejme 20x5x3,5 (2 vrstvy)</t>
    </r>
  </si>
  <si>
    <t>Nábytek</t>
  </si>
  <si>
    <t>Primalex barevný zelený 7,5kg (pro 2x35m2)</t>
  </si>
  <si>
    <t>Kancelářské stoly</t>
  </si>
  <si>
    <t>http://www.asko-nabytek.cz/1002341.1-pc-stul-picasso</t>
  </si>
  <si>
    <t>Primalex bílý 25kg (pro 2x70m2)</t>
  </si>
  <si>
    <t>Kancelářské židle</t>
  </si>
  <si>
    <t xml:space="preserve">Výpočet potřebného množství proveden dle http://www.primalex.cz/products/43-primalex_plus_bily/84; ceník dle http://interierove-barvy.heureka.cz/vnitrni-malirsky-nater-primalex-plus-bily-40kg/ </t>
  </si>
  <si>
    <t>Regály ke každému stolu</t>
  </si>
  <si>
    <t>Multifunkční tiskárna (wifi připojení)</t>
  </si>
  <si>
    <t>http://www.asko-nabytek.cz/5008021.74-regal-soft-plus-065-64</t>
  </si>
  <si>
    <t>https://www.alza.cz/hp-color-laserjet-pro-mfp-m477fdw-jetintelligence-d3456841.htm?o=1</t>
  </si>
  <si>
    <t>Konferenční místnost</t>
  </si>
  <si>
    <t>Stolek na tiskárnu</t>
  </si>
  <si>
    <t>Náplně do tiskárny</t>
  </si>
  <si>
    <t>Grafosklo (cca 3m)</t>
  </si>
  <si>
    <t>http://www.asko-nabytek.cz/1003035.1-jidelni-stul-david-80x80</t>
  </si>
  <si>
    <t>https://h22203.www2.hp.com/SureSupply/?AppName=EMEASupplyLP&amp;loc=cz&amp;lang=cs&amp;searchPrinters=477fdw</t>
  </si>
  <si>
    <t>Papíry do tiskárny (celkem 3000 ks.)</t>
  </si>
  <si>
    <t>Stůl bílý</t>
  </si>
  <si>
    <t>http://www.asko-nabytek.cz/542089.3-regal-mega-2-248-002</t>
  </si>
  <si>
    <t>https://www.alza.cz/hp-office-paper-a4-d402739.htm</t>
  </si>
  <si>
    <t>Úložné boxy do regálů</t>
  </si>
  <si>
    <t>Odkládací a pracovní stoly</t>
  </si>
  <si>
    <t>http://www.asko-nabytek.cz/1003021.1-jidelni-stul-adam-120x80</t>
  </si>
  <si>
    <t>MS Office pro domácnosti a podnikatele (trvalá licence)</t>
  </si>
  <si>
    <t>https://www.alza.cz/microsoft-office-2016-pro-podnikatele-cz-d2872688.htm?o=2</t>
  </si>
  <si>
    <t>http://www.asko-nabytek.cz/5008021.67-botnik-soft-plus-065-82</t>
  </si>
  <si>
    <t>ESET Secure Office+ (3 roky)</t>
  </si>
  <si>
    <t>Věšák</t>
  </si>
  <si>
    <t>Židle zelené</t>
  </si>
  <si>
    <t>https://koupit.eset.com/default.aspx?pid=4</t>
  </si>
  <si>
    <t>http://www.asko-nabytek.cz/1005328.1-vesakovy-panel-lack</t>
  </si>
  <si>
    <t>http://www.nabytek-prokazdeho.cz/C-493-GREEN-jidelni-zidle-chrom-preklizka-zelena-d1062.htm?tab=description</t>
  </si>
  <si>
    <t>Neformální coworkingová část</t>
  </si>
  <si>
    <t>Kancelářské křeslo černo-zelené</t>
  </si>
  <si>
    <t>IT</t>
  </si>
  <si>
    <t>https://www.sconto.cz/produkty/kancelarske-kreslo-bono.html</t>
  </si>
  <si>
    <t>Grafosklo (odhlučnění) - počítáno na délku cca 10m</t>
  </si>
  <si>
    <t>PC stůl šedý</t>
  </si>
  <si>
    <t>https://www.mt-nabytek.cz/24678-psaci-stul-montes-provedeni-dub.htm?gclid=CjwKEAjwrcC9BRC2v5rjyvSbhWASJACKkjDzS0yrJVf1RLtD-ezEyv94OFyb0tEY_n8x-fARAGIBbBoC4QXw_wcB</t>
  </si>
  <si>
    <t>Sedací pytle zelené</t>
  </si>
  <si>
    <t>http://www.vybaveni-skol.cz/sedaci-kreslo-pytel-vak-venus-hruska.html?gclid=Cj0KEQjwxLC9BRDb1dP8o7Op68IBEiQAwWggQO6vZc8mLkeF3rSLlyzbi3IbSqLQovKRpENtZpl1kVsaAtlx8P8HAQ#</t>
  </si>
  <si>
    <t>Úložný regál (16 polic) bílý</t>
  </si>
  <si>
    <r>
      <t xml:space="preserve">Str. 39: http://www.sklo-jap.cz/files/47.pdf; orientační cena - počítáno jako posuvné dveře s grafosklem do stavebního pouzdra extraclear (str. 7): http://www.sklo-jap.cz/files/57.pdf - </t>
    </r>
    <r>
      <rPr>
        <b/>
        <sz val="10"/>
        <rFont val="Arial"/>
      </rPr>
      <t>Třeba počítat navíc s montáží a dopravou, event. vzory a rozměry přesně na míru</t>
    </r>
  </si>
  <si>
    <t>Sedací vaky (zelené a fialové)</t>
  </si>
  <si>
    <t>http://jysk.cz/ulozne-prostory/knihovny-regaly/basic/rozdel-stena-price-star-16-polic-bila</t>
  </si>
  <si>
    <t>http://www.nejlevnejsipytel.cz/shop/sedaci-vak-xxxl-neonove-zelena/</t>
  </si>
  <si>
    <t>Úložný box zelený+černý 5+5</t>
  </si>
  <si>
    <t>Houpací křesla</t>
  </si>
  <si>
    <t>http://www.asko-nabytek.cz/540500.10-ulozny-box-vw0009</t>
  </si>
  <si>
    <t>http://www.asko-nabytek.cz/1003265.0-houpaci-kreslo-s1830?gclid=CjwKEAjwiru9BRDwyKmR08L3iS0SJABN8T4v1Ap_gPlq4xpvweR9MIOd-jvIgc8tV5DJ4dcQoFUUaRoC9bTw_wcB</t>
  </si>
  <si>
    <t>Květiny do regálu</t>
  </si>
  <si>
    <t>Stolky</t>
  </si>
  <si>
    <t>All In One PC</t>
  </si>
  <si>
    <t>http://www.asko-nabytek.cz/1017411.2-konferencni-stolek-jy-35</t>
  </si>
  <si>
    <t>Wifi router</t>
  </si>
  <si>
    <t>https://www.alza.cz/linksys-ea8500-d2922404.htm?o=1</t>
  </si>
  <si>
    <t>Celkem</t>
  </si>
  <si>
    <t>Závěsné lustry malé</t>
  </si>
  <si>
    <t>http://www.ikea.com/cz/cs/catalog/products/30190447/</t>
  </si>
  <si>
    <t>Flipchart</t>
  </si>
  <si>
    <t>http://flip-chart.heureka.cz/nobo-barracuda/</t>
  </si>
  <si>
    <t>Blok pro flipchart</t>
  </si>
  <si>
    <t>Společné</t>
  </si>
  <si>
    <t>https://www.papirnictvipavlik.cz/blok-pro-flipchart-95-x-68-cm-25-l-70-g/?gclid=CjwKEAjwrcC9BRC2v5rjyvSbhWASJACKkjDzX4BbnsXA8YWx1vNNIExm93vul6kkMM_vlFzEiEdTUxoCF2Xw_wcB</t>
  </si>
  <si>
    <t>Věšáky (zelené a fialové)</t>
  </si>
  <si>
    <t xml:space="preserve">Interaktivní tabule </t>
  </si>
  <si>
    <t>http://www.asko-nabytek.cz/1005328.7-vesakovy-panel-vito-signa</t>
  </si>
  <si>
    <t xml:space="preserve">http://av.varionet.cz/interaktivni-tabule-starboard-link-ez2-14762.html#tabbox </t>
  </si>
  <si>
    <t>Stěna pro oddělení studentské části a kanceláří</t>
  </si>
  <si>
    <t>Dataprojektor</t>
  </si>
  <si>
    <t>http://www.asko-nabytek.cz/1001955.0-regal-mega-6-248-006</t>
  </si>
  <si>
    <t>https://www.alza.cz/epson-eh-tw5300-d3754365.htm?o=1</t>
  </si>
  <si>
    <t>Květiny do oddělující stěny</t>
  </si>
  <si>
    <t>3D dekorační funkční hodiny černo-zelené</t>
  </si>
  <si>
    <t>Magnetická barva (2,5 L)</t>
  </si>
  <si>
    <t>http://www.moebelix.cz/dekorace/obrazy-ramy/c9c2/nalepka-dekoracni-m-3d-clock-growing.produkt-004866002203</t>
  </si>
  <si>
    <t>Květináč antracitový, zelený 2+2</t>
  </si>
  <si>
    <t>http://www.magneticka-tapeta.cz/Magneticka-barva-2-5-L-nejpritazlivejsi-barva-d26.htm</t>
  </si>
  <si>
    <t>https://www.mall.cz/kvetinace/scheurich-kvetinac-994-keramicky-18cm-anthrazit</t>
  </si>
  <si>
    <t>Věšák bílý</t>
  </si>
  <si>
    <t>http://www.moebelix.cz/predsin-doplnkovy-nabytek/doplnkovy-nabytek/c14c6/lista-s-hacky-eddy-5.produkt-001931001703</t>
  </si>
  <si>
    <t>Lampička na stůl zelená</t>
  </si>
  <si>
    <t xml:space="preserve">http://www.svet-svitidel.cz/philips-massive-67322-33-10-lampa-stolni-scott-1xe14-8w-zelena.html?gclid=CjwKEAjwrcC9BRC2v5rjyvSbhWASJACKkjDzoIO7rwzgN07lAHYicUbCURYTZCj8Re9Av3u9SYNW7xoCz6rw_wcB </t>
  </si>
  <si>
    <t>Stojánek na tužky zelený</t>
  </si>
  <si>
    <t>Mikrofon (s přenosem do PC)</t>
  </si>
  <si>
    <t>https://www.alza.cz/rode-nt-usb-d2267927.htm?catid=18843339</t>
  </si>
  <si>
    <t>http://www.kancelar-snu.cz/cz-detail-901792657-kovovy-stojanek-na-psaci-potreby-zeleny.html</t>
  </si>
  <si>
    <t>Projekční plátno (s elektrickým motorem)</t>
  </si>
  <si>
    <t>Odpadkový koš nerez</t>
  </si>
  <si>
    <t>http://www.aldoshop.cz/kos-odpadkovy-naslapny-12l-kulaty-nerez-s-vlozkou-ph</t>
  </si>
  <si>
    <t>https://www.alza.cz/elite-screens-roleta-s-elektrickym-motorem-1281610-d359097.htm?o=1</t>
  </si>
  <si>
    <t>Konferenční kamera</t>
  </si>
  <si>
    <t>Fix na flipchart (4 v balení)</t>
  </si>
  <si>
    <t>https://www.alza.cz/logitech-conferencecam-bcc950-d347660.htm?o=3</t>
  </si>
  <si>
    <t>Výmalba - vypočteno na rozměry cca 20x15x6 m.</t>
  </si>
  <si>
    <t>https://www.papirnictvipavlik.cz/souprava-znackovacu-na-flipchart-4-ks-8560-4/?gclid=CjwKEAjwrcC9BRC2v5rjyvSbhWASJACKkjDzGDq61-8SukQ5DrICwgMkMbwFXvffpnNdtFTVjiJTBxoCzh3w_wcB</t>
  </si>
  <si>
    <t>Kanceláře</t>
  </si>
  <si>
    <t>Primalex - bílá barva - 40 kg</t>
  </si>
  <si>
    <t>Primalex - barevný nátěr PLUS - zelený a fialový - 7,5 kg</t>
  </si>
  <si>
    <t>Akustické paravány šedé</t>
  </si>
  <si>
    <t>· http://obchod.soloform.cz/shop/akusticky-paravan-s-1200-x-v-1700-mm/176</t>
  </si>
  <si>
    <t>Podlaha - vypočteno na rozměry cca 20x15 (přízemí) a 10x3 m. (patro)</t>
  </si>
  <si>
    <t>Kancelářská židle černo-zelená</t>
  </si>
  <si>
    <t>http://www.kancelarskezidle.com/nezatridene/feed/kancelarske-zidle/1022574-kancelarska-zidle-artium-ka-2325-grn.php?gclid=CjwKEAjwrcC9BRC2v5rjyvSbhWASJACKkjDzAvpgTUHF6YBF0RCGGcYOkBj3e_KIe3xTa4nCICZcaxoCiszw_wcB</t>
  </si>
  <si>
    <t>Křeslo zelené</t>
  </si>
  <si>
    <t>Vynilová podlaha - 330 metrů čtverečních</t>
  </si>
  <si>
    <t>https://www.hura-nabytek.cz/kreslo-zelena-cuba-07012679/?gclid=CjwKEAjwrcC9BRC2v5rjyvSbhWASJACKkjDzuBp_mHFzs-69Vo33oEDoABA_EGLi-M0yvsXuwVlxixoCJnfw_wcB</t>
  </si>
  <si>
    <t>http://www.eamadeo.cz/podlahy-podlahove-krytiny/pvc-vinylove-podlahy/luxusni-vinylove-podlahy/barevny-vinyl-earthwerks/vinylova-podlaha-eartwerks-ter-1406.htm</t>
  </si>
  <si>
    <t>Psací stoly šedé</t>
  </si>
  <si>
    <t>Lepidlo na vynilové podlahy</t>
  </si>
  <si>
    <t>Lampička zelená</t>
  </si>
  <si>
    <t>Nivelační hmota (cca 2mm)</t>
  </si>
  <si>
    <t>http://www.svet-svitidel.cz/philips-massive-67322-33-10-lampa-stolni-scott-1xe14-8w-zelena.html?gclid=CjwKEAjwrcC9BRC2v5rjyvSbhWASJACKkjDzoIO7rwzgN07lAHYicUbCURYTZCj8Re9Av3u9SYNW7xoCz6rw_wcB</t>
  </si>
  <si>
    <t>Věšák nerez</t>
  </si>
  <si>
    <t>http://www.vybaveniprouklid.cz/vesak-se-2-hacky/d-71338/?gclid=CjwKEAjwrcC9BRC2v5rjyvSbhWASJACKkjDzRfdntirzBabkV5teftfGClZdbKU-fnDWwUFua0gXnxoCSdPw_wcB</t>
  </si>
  <si>
    <t>Úložný regál</t>
  </si>
  <si>
    <t>http://www.nabytek-brueckl.cz/product/path/34_58/product_id/1952</t>
  </si>
  <si>
    <t>All in one PC</t>
  </si>
  <si>
    <t>Společné prostory</t>
  </si>
  <si>
    <t>Úložný regál bílý</t>
  </si>
  <si>
    <t>Dvojsedák šedý</t>
  </si>
  <si>
    <t>http://www.moebelix.cz/obyvaci-pokoje/pohovky/c2c3/based/dvojsedak-reno.produkt-002938000302</t>
  </si>
  <si>
    <t>Konferenční stůl bílý</t>
  </si>
  <si>
    <t>http://www.asko-nabytek.cz/1008095.2-konferencni-stolek-as-55</t>
  </si>
  <si>
    <t>Polštář zelený</t>
  </si>
  <si>
    <t>https://www.4home.cz/polstarek-mikroplys-new-zelena,-40-x-40-cm/?gclid=CjwKEAjwrcC9BRC2v5rjyvSbhWASJACKkjDzNohJgUHTp5C45_gmTU-1a-6baWlUgXoa7vNUZcIqYBoCQTjw_wcB</t>
  </si>
  <si>
    <t>Sedací pytle zelený</t>
  </si>
  <si>
    <t>Kulatý koberec (průměr 160cm) zelený</t>
  </si>
  <si>
    <t>http://www.levne-koberce.cz/eton-zeleny-koberec-kulaty.html</t>
  </si>
  <si>
    <t>Stůl pro tiskárnu bílý</t>
  </si>
  <si>
    <t>http://www.pcplus.cz/stolek-pod-tiskarnu-do-30kg-38x51x44cm_d669.html</t>
  </si>
  <si>
    <t>Tiskárna</t>
  </si>
  <si>
    <t>Papíry (500 listů)</t>
  </si>
  <si>
    <t>· https://www.alza.cz/hp-office-paper-a4-d402739.htm</t>
  </si>
  <si>
    <t>Klimatizace</t>
  </si>
  <si>
    <t>Samolepka na zeď</t>
  </si>
  <si>
    <t>http://fugu.cz/samolepky-na-zed/work-like-you-dont-need-the-money</t>
  </si>
  <si>
    <t>Paraván (pro zakrytí umyvadla) bílý</t>
  </si>
  <si>
    <t>http://www.ikea.com/cz/cs/catalog/products/70182191/</t>
  </si>
  <si>
    <t xml:space="preserve">http://www.moebelix.cz/predsin-doplnkovy-nabytek/doplnkovy-nabytek/c14c6/lista-s-hacky-eddy-5.produkt-001931001703 </t>
  </si>
  <si>
    <t>Květináč (zelený+černý)</t>
  </si>
  <si>
    <t>https://www.mall.cz/kvetinace/scheurich-kvetinac-800-keramicky-18cm-780998002</t>
  </si>
  <si>
    <t>Lustr nerez</t>
  </si>
  <si>
    <t>http://www.rent.cz/philips-massive-40659-11-10-zavesny-lustr-calvin-5xg4-20w-chrom.html</t>
  </si>
  <si>
    <t xml:space="preserve">Náplň do tiskárny </t>
  </si>
  <si>
    <t>Box na kapesníky</t>
  </si>
  <si>
    <t>http://www.i-domacipotreby.cz/kosmeticky-box-na-kapesniky-panno-plast-bily-0.html</t>
  </si>
  <si>
    <t>Neinvestiční nábytek</t>
  </si>
  <si>
    <t>Bude-li to soubor - bude to investiční (PC musí být propojeny a umístěny v jedné místnosti a vytvářet funkční celek)</t>
  </si>
  <si>
    <t>Neinvestiční</t>
  </si>
  <si>
    <t>Soupis prací je sestaven za využití položek Cenové soustavy ÚRS</t>
  </si>
  <si>
    <t>Svislé a kompletní konstrukce (340237211)</t>
  </si>
  <si>
    <t>Vápenocementová štuková omítka malých ploch do 0,25 m2 na stěnách</t>
  </si>
  <si>
    <t>Vápenocementová štuková omítka ostění nebo nadpraží (plocha 4m4)</t>
  </si>
  <si>
    <t>Soklík (dodávka+montáž) (m2)</t>
  </si>
  <si>
    <t>Potěr pískocementový tl do 30 mm tř. C 20 běžný (m2)</t>
  </si>
  <si>
    <t>Elektroinstalace</t>
  </si>
  <si>
    <t>jistič LPN 3pól/ch.B/ 80A</t>
  </si>
  <si>
    <t>přepínač Mosaic 10A/250V/2moduly řaz.6       77011</t>
  </si>
  <si>
    <t>deska montážní Mosaic 2moduly                80251</t>
  </si>
  <si>
    <t>krabice univerzální/přístrojová KU68-1901</t>
  </si>
  <si>
    <t>krabice univerz/rozvodka KU68-1903 vč.KO68 +S66</t>
  </si>
  <si>
    <t>krabice do žlabu LEGRAND 109 17</t>
  </si>
  <si>
    <t>lišta vkládací LV 24x22</t>
  </si>
  <si>
    <t>lišta vkládací LV 18x13</t>
  </si>
  <si>
    <t>Montážní materiál (sádra, hmožděnky a pod.)</t>
  </si>
  <si>
    <t>vodič CYY 6</t>
  </si>
  <si>
    <t>kabel CYKY 5x4</t>
  </si>
  <si>
    <t>kabel CYKY 3x1,5</t>
  </si>
  <si>
    <t>kabel CYKY 3x2,5</t>
  </si>
  <si>
    <t>jistič vč.zapojení 3pól/25A</t>
  </si>
  <si>
    <t>spínač zapuštěný vč.zapojení 1pólový/řazení 1</t>
  </si>
  <si>
    <t>přepínač zapuštěný vč.zapojení sériový/řazení 5-5A</t>
  </si>
  <si>
    <t>zásuvka domovní zapuštěná vč.zapojení průběžně</t>
  </si>
  <si>
    <t>krabice přístrojová bez zapojení</t>
  </si>
  <si>
    <t>krabicová rozvodka vč.svorkovn.a zapojení(-KR68)</t>
  </si>
  <si>
    <t>svítidlo zářivkové bytové stropní/2 zdroje</t>
  </si>
  <si>
    <t>lišta vkládací úplná pevně uložená do š.40mm</t>
  </si>
  <si>
    <t>minilišta vkládací pevně uložená do š.20mm</t>
  </si>
  <si>
    <t>vodič Cu(-CY,CYA) pevně uložený do 1x35</t>
  </si>
  <si>
    <t>kabel(-CYKY) pevně uložený do 5x6/7x4/12x1,5</t>
  </si>
  <si>
    <t>kabel(-CYKY) pevně uložený do 3x6/4x4/7x2,5</t>
  </si>
  <si>
    <t>zjištění stávajícího stavu</t>
  </si>
  <si>
    <t>dokumentace skutečného provedení</t>
  </si>
  <si>
    <t>přepojení stávajících kabelů CYKY pro server</t>
  </si>
  <si>
    <t>Datové rozvody</t>
  </si>
  <si>
    <t>Switch Cisco WS-C2960+24TC-L (24x10/100, 2x1000, 2x10/100/1000 (dodávka)</t>
  </si>
  <si>
    <t>Switch Cisco WS-C2960+24TC-L (24x10/100, 2x1000, 2x10/100/1000 (montáž)</t>
  </si>
  <si>
    <t>Kabel UTP 4x2x0,5 kat.5e  (dodávka)</t>
  </si>
  <si>
    <t>Kabel UTP 4x2x0,5 kat.5e  (montáž)</t>
  </si>
  <si>
    <t>Kabel repro s-2,5mm2 (dodávka)</t>
  </si>
  <si>
    <t>Kabel repro s-2,5mm2 (montáž)</t>
  </si>
  <si>
    <t>Patch panel 19" 1U 24x RJ45 kat.5e (dodávka)</t>
  </si>
  <si>
    <t>Patch panel 19" 1U 24x RJ45 kat.5e (montáž)</t>
  </si>
  <si>
    <t>Datová zásuvka 2xRJ45 kat.5e design MOSAIC vč.krabice - do podparapetních žlabů (dodávka)</t>
  </si>
  <si>
    <t>Datová zásuvka 2xRJ45 kat.5e design MOSAIC vč.krabice - do podparapetních žlabů (montáž)</t>
  </si>
  <si>
    <t>Datová zásuvka 2xRJ45 kat.5e design TANGO vč.krabice - do stěny (dodávka)</t>
  </si>
  <si>
    <t>Datová zásuvka 2xRJ45 kat.5e design TANGO vč.krabice - do stěny (montáž)</t>
  </si>
  <si>
    <t>Horizontální organizér 1U (dodávka)</t>
  </si>
  <si>
    <t>Horizontální organizér 1U (montáž)</t>
  </si>
  <si>
    <t>Rámeček pro zásuvky design MOSAIC-2 moduly (dodávka)</t>
  </si>
  <si>
    <t>Rámeček pro zásuvky design MOSAIC-2 moduly (montáž)</t>
  </si>
  <si>
    <t>Patch kabel UTP kat.5e 1m šedý (dodávka)</t>
  </si>
  <si>
    <t>Patch kabel UTP kat.5e 1m šedý (montáž)</t>
  </si>
  <si>
    <t>Popisný štítek datových zásuvek a panelů (dodávka)</t>
  </si>
  <si>
    <t>Popisný štítek datových zásuvek a panelů (montáž)</t>
  </si>
  <si>
    <t>Popisný štítek datových kabelů (dodávka)</t>
  </si>
  <si>
    <t>Popisný štítek datových kabelů (montáž)</t>
  </si>
  <si>
    <t>Ukončení kabelu UTP (montáž)</t>
  </si>
  <si>
    <t>Měření segmentu UTP včetně protokolu (montáž)</t>
  </si>
  <si>
    <t>Kruhový vestavný reproduktor d-279mm, výkon RMS 35W, 86dB, hloubka 100mm (dodávka)</t>
  </si>
  <si>
    <t>Kruhový vestavný reproduktor d-279mm, výkon RMS 35W, 86dB, hloubka 100mm (montáž)</t>
  </si>
  <si>
    <t>HiFi zesilovač 2x50W, 6 vstupů např. Pioneer A-10 (dodávka)</t>
  </si>
  <si>
    <t>HiFi zesilovač 2x50W, 6 vstupů např. Pioneer A-10 (montáž)</t>
  </si>
  <si>
    <t>Propojovací kabely mezi PC a zesilovačem apod. (dodávka)</t>
  </si>
  <si>
    <t>Propojovací kabely mezi PC a zesilovačem apod. (montáž)</t>
  </si>
  <si>
    <t>Revize napájení RACK (montáž)</t>
  </si>
  <si>
    <t>Drobný instalační materiál  - 3 % z dodávky (dodávka)</t>
  </si>
  <si>
    <t>Kabelové trasy</t>
  </si>
  <si>
    <t>Parapetní žlab DLP 150/50 s dvojitým víkem-LEGRAND (dodávka)</t>
  </si>
  <si>
    <t>Parapetní žlab DLP 150/50 s dvojitým víkem-LEGRAND (montáž)</t>
  </si>
  <si>
    <t>Spojka parapetního žlabu (dodávka)</t>
  </si>
  <si>
    <t>Spojka parapetního žlabu (montáž)</t>
  </si>
  <si>
    <t>Vnitřní roh žlabu 150/50 (dodávka)</t>
  </si>
  <si>
    <t>Vnitřní roh žlabu 150/50 (montáž)</t>
  </si>
  <si>
    <t>Vnější roh žlabu 150/50 (dodávka)</t>
  </si>
  <si>
    <t>Vnější roh žlabu 150/50 (montáž)</t>
  </si>
  <si>
    <t>Plochý roh žlabu 150/50 (dodávka)</t>
  </si>
  <si>
    <t>Plochý roh žlabu 150/50 (montáž)</t>
  </si>
  <si>
    <t>Koncovka žlabu 150/50 (dodávka)</t>
  </si>
  <si>
    <t>Koncovka žlabu 150/50 (montáž)</t>
  </si>
  <si>
    <t>Kovová stínící přepážka do parapetního žlabu (dodávka)</t>
  </si>
  <si>
    <t>Kovová stínící přepážka do parapetního žlabu (montáž)</t>
  </si>
  <si>
    <t>Zemnící klips pro uzeměni přepážky (dodávka)</t>
  </si>
  <si>
    <t>Zemnící klips pro uzeměni přepážky (montáž)</t>
  </si>
  <si>
    <t>Vodič CYA 4 zelenožlutý (dodávka)</t>
  </si>
  <si>
    <t>Vodič CYA 4 zelenožlutý (montáž)</t>
  </si>
  <si>
    <t>Lišta PVC 120x50 (dodávka)</t>
  </si>
  <si>
    <t>Lišta PVC 120x50 (montáž)</t>
  </si>
  <si>
    <t>Trubka ohebná 13mm (dodávka)</t>
  </si>
  <si>
    <t>Trubka ohebná 13mm (montáž)</t>
  </si>
  <si>
    <t>Hmožděnka 8mm (dodávka)</t>
  </si>
  <si>
    <t>Hmožděnka 8mm (montáž)</t>
  </si>
  <si>
    <t>Vrut 4x50 (dodávka)</t>
  </si>
  <si>
    <t>Vrut 4x50 (montáž)</t>
  </si>
  <si>
    <t>Podložka 4/15 (dodávka)</t>
  </si>
  <si>
    <t>Podložka 4/15 (montáž)</t>
  </si>
  <si>
    <t>Vázací pásek 295x3,5 (dodávka)</t>
  </si>
  <si>
    <t>Vázací pásek 205x3,5 (dodávka)</t>
  </si>
  <si>
    <t>Frézování drážky do podlahy (montáž)</t>
  </si>
  <si>
    <t>Drobný instalační materiál - 5% z dodávky</t>
  </si>
  <si>
    <t>Vodorovné konstrukce</t>
  </si>
  <si>
    <t xml:space="preserve">Protipožární nátěr dřevěných konstrukcí na požární odolnost 30 minut - atestovaný nátěrový systém - komplet (materiál/práce) </t>
  </si>
  <si>
    <t>Protipožární nátěr nosných ocelových konstrukcí na požární odolnost 30 minut - atestovaný nátěrový systém (komplet - meteriál / práce)</t>
  </si>
  <si>
    <t>Odborný odhad nákladů spol. Hasing - Milan Vykouk</t>
  </si>
  <si>
    <t>Stavba</t>
  </si>
  <si>
    <t xml:space="preserve">Stavba celkem </t>
  </si>
  <si>
    <t xml:space="preserve">Propočet stavebních nákladů je proveden v cenové hladině URS 1/2016. Ceny jsou uvedeny včetně DPH </t>
  </si>
  <si>
    <t xml:space="preserve">Investiční stroj </t>
  </si>
  <si>
    <t>neinv</t>
  </si>
  <si>
    <t>Vápenná omítka štuková dvouvrstvá vnitřních stěn nanášená ručně -jádro tl.15mm (m2)</t>
  </si>
  <si>
    <t>Vnitřní sanační štuková omítka pro vlhké a zasolené zdivo prováděná ručně 1PP</t>
  </si>
  <si>
    <t>Výmalba/Omítky - vypočteno na rozměry cca 5x4x3,5 a 8x5x3,5 m.</t>
  </si>
  <si>
    <t xml:space="preserve">Hydroizolační stěrka  </t>
  </si>
  <si>
    <t>Montáž soklíků z dlaždic keramických rovných flexibilní lepidlo v do 120 mm</t>
  </si>
  <si>
    <t>Penetrace podkladu vnitřních obkladů</t>
  </si>
  <si>
    <t xml:space="preserve">Vápenná omítka štuková dvouvrstvá vnitřních stěn nanášená ručně -jádro tl.15mm (m2) (v ceně je zahnuto škrábání podkladu) </t>
  </si>
  <si>
    <t>Stavba - investice</t>
  </si>
  <si>
    <t>Neinvestice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</si>
</sst>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0"/>
      <color rgb="FF00000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sz val="9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sz val="10"/>
      <color rgb="FF9900FF"/>
      <name val="Arial"/>
    </font>
    <font>
      <sz val="11"/>
      <name val="&quot;Calibri&quot;"/>
    </font>
    <font>
      <sz val="10"/>
      <color rgb="FFFF0000"/>
      <name val="Arial"/>
    </font>
    <font>
      <sz val="10"/>
      <name val="Arial"/>
    </font>
    <font>
      <u/>
      <sz val="10"/>
      <color rgb="FF1155CC"/>
      <name val="Arial"/>
    </font>
    <font>
      <sz val="10"/>
      <color rgb="FF000000"/>
      <name val="Arial"/>
    </font>
    <font>
      <u/>
      <sz val="11"/>
      <color rgb="FF0000FF"/>
      <name val="&quot;Calibri&quot;"/>
    </font>
    <font>
      <sz val="10"/>
      <color rgb="FF000000"/>
      <name val="&quot;Arial&quot;"/>
    </font>
    <font>
      <u/>
      <sz val="10"/>
      <color rgb="FF1155CC"/>
      <name val="&quot;Arial&quot;"/>
    </font>
    <font>
      <u/>
      <sz val="10"/>
      <color rgb="FF000000"/>
      <name val="Arial"/>
    </font>
    <font>
      <u/>
      <sz val="9"/>
      <color rgb="FF0000FF"/>
      <name val="Arial"/>
    </font>
    <font>
      <u/>
      <sz val="9"/>
      <color rgb="FF0000FF"/>
      <name val="&quot;Calibri&quot;"/>
    </font>
    <font>
      <u/>
      <sz val="6"/>
      <color rgb="FF0000FF"/>
      <name val="Arial"/>
    </font>
    <font>
      <u/>
      <sz val="10"/>
      <color rgb="FF0000FF"/>
      <name val="&quot;Calibri&quot;"/>
    </font>
    <font>
      <u/>
      <sz val="10"/>
      <color rgb="FF0000FF"/>
      <name val="Symbol"/>
    </font>
    <font>
      <i/>
      <sz val="8"/>
      <color indexed="12"/>
      <name val="Trebuchet MS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  <fill>
      <patternFill patternType="solid">
        <fgColor rgb="FFC9DAF8"/>
        <bgColor rgb="FFC9DAF8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3" borderId="0" xfId="0" applyFont="1" applyFill="1" applyAlignment="1">
      <alignment vertical="center"/>
    </xf>
    <xf numFmtId="0" fontId="3" fillId="4" borderId="3" xfId="0" applyFont="1" applyFill="1" applyBorder="1" applyAlignment="1">
      <alignment vertical="center"/>
    </xf>
    <xf numFmtId="0" fontId="4" fillId="0" borderId="0" xfId="0" applyFont="1" applyAlignment="1">
      <alignment wrapText="1"/>
    </xf>
    <xf numFmtId="0" fontId="3" fillId="5" borderId="3" xfId="0" applyFont="1" applyFill="1" applyBorder="1" applyAlignment="1">
      <alignment vertical="center"/>
    </xf>
    <xf numFmtId="0" fontId="6" fillId="0" borderId="0" xfId="0" applyFont="1" applyAlignment="1"/>
    <xf numFmtId="4" fontId="2" fillId="0" borderId="0" xfId="0" applyNumberFormat="1" applyFont="1" applyAlignment="1"/>
    <xf numFmtId="4" fontId="2" fillId="0" borderId="0" xfId="0" applyNumberFormat="1" applyFont="1"/>
    <xf numFmtId="0" fontId="7" fillId="0" borderId="0" xfId="0" applyFont="1" applyAlignment="1"/>
    <xf numFmtId="0" fontId="8" fillId="0" borderId="0" xfId="0" applyFont="1" applyAlignment="1"/>
    <xf numFmtId="0" fontId="7" fillId="3" borderId="3" xfId="0" applyFont="1" applyFill="1" applyBorder="1" applyAlignment="1">
      <alignment vertical="center"/>
    </xf>
    <xf numFmtId="0" fontId="6" fillId="0" borderId="0" xfId="0" applyFont="1"/>
    <xf numFmtId="0" fontId="3" fillId="3" borderId="3" xfId="0" applyFont="1" applyFill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10" fillId="0" borderId="0" xfId="0" applyFont="1" applyAlignment="1"/>
    <xf numFmtId="0" fontId="3" fillId="0" borderId="0" xfId="0" applyFont="1" applyAlignment="1"/>
    <xf numFmtId="0" fontId="11" fillId="0" borderId="0" xfId="0" applyFont="1" applyAlignment="1"/>
    <xf numFmtId="4" fontId="12" fillId="0" borderId="0" xfId="0" applyNumberFormat="1" applyFont="1" applyAlignment="1">
      <alignment horizontal="right"/>
    </xf>
    <xf numFmtId="4" fontId="6" fillId="0" borderId="0" xfId="0" applyNumberFormat="1" applyFont="1" applyAlignment="1"/>
    <xf numFmtId="0" fontId="12" fillId="0" borderId="0" xfId="0" applyFont="1" applyAlignment="1"/>
    <xf numFmtId="4" fontId="6" fillId="0" borderId="0" xfId="0" applyNumberFormat="1" applyFont="1"/>
    <xf numFmtId="0" fontId="13" fillId="3" borderId="0" xfId="0" applyFont="1" applyFill="1" applyAlignment="1">
      <alignment horizontal="left"/>
    </xf>
    <xf numFmtId="0" fontId="14" fillId="0" borderId="0" xfId="0" applyFont="1" applyAlignment="1"/>
    <xf numFmtId="0" fontId="12" fillId="0" borderId="0" xfId="0" applyFont="1" applyAlignment="1">
      <alignment horizontal="right"/>
    </xf>
    <xf numFmtId="4" fontId="12" fillId="0" borderId="0" xfId="0" applyNumberFormat="1" applyFont="1" applyAlignment="1"/>
    <xf numFmtId="0" fontId="15" fillId="0" borderId="0" xfId="0" applyFont="1" applyAlignment="1"/>
    <xf numFmtId="0" fontId="2" fillId="0" borderId="0" xfId="0" applyFont="1" applyAlignment="1">
      <alignment wrapText="1"/>
    </xf>
    <xf numFmtId="0" fontId="16" fillId="3" borderId="0" xfId="0" applyFont="1" applyFill="1" applyAlignment="1"/>
    <xf numFmtId="4" fontId="3" fillId="0" borderId="0" xfId="0" applyNumberFormat="1" applyFont="1" applyAlignment="1"/>
    <xf numFmtId="4" fontId="3" fillId="3" borderId="0" xfId="0" applyNumberFormat="1" applyFont="1" applyFill="1"/>
    <xf numFmtId="0" fontId="17" fillId="3" borderId="0" xfId="0" applyFont="1" applyFill="1" applyAlignment="1"/>
    <xf numFmtId="4" fontId="3" fillId="2" borderId="0" xfId="0" applyNumberFormat="1" applyFont="1" applyFill="1"/>
    <xf numFmtId="0" fontId="18" fillId="0" borderId="0" xfId="0" applyFont="1" applyAlignment="1"/>
    <xf numFmtId="0" fontId="7" fillId="0" borderId="0" xfId="0" applyFont="1"/>
    <xf numFmtId="0" fontId="3" fillId="0" borderId="0" xfId="0" applyFont="1"/>
    <xf numFmtId="0" fontId="2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21" fillId="0" borderId="0" xfId="0" applyFont="1" applyAlignment="1"/>
    <xf numFmtId="0" fontId="22" fillId="0" borderId="0" xfId="0" applyFont="1" applyAlignment="1"/>
    <xf numFmtId="0" fontId="23" fillId="0" borderId="0" xfId="0" applyFont="1" applyAlignment="1"/>
    <xf numFmtId="0" fontId="2" fillId="6" borderId="0" xfId="0" applyFont="1" applyFill="1" applyAlignment="1"/>
    <xf numFmtId="4" fontId="2" fillId="6" borderId="0" xfId="0" applyNumberFormat="1" applyFont="1" applyFill="1" applyAlignment="1"/>
    <xf numFmtId="4" fontId="2" fillId="6" borderId="0" xfId="0" applyNumberFormat="1" applyFont="1" applyFill="1"/>
    <xf numFmtId="4" fontId="3" fillId="6" borderId="0" xfId="0" applyNumberFormat="1" applyFont="1" applyFill="1" applyAlignment="1"/>
    <xf numFmtId="0" fontId="0" fillId="0" borderId="0" xfId="0" applyFont="1" applyAlignme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3" fillId="7" borderId="0" xfId="0" applyFont="1" applyFill="1" applyAlignment="1"/>
    <xf numFmtId="0" fontId="2" fillId="7" borderId="0" xfId="0" applyFont="1" applyFill="1" applyAlignment="1"/>
    <xf numFmtId="4" fontId="2" fillId="7" borderId="0" xfId="0" applyNumberFormat="1" applyFont="1" applyFill="1" applyAlignment="1"/>
    <xf numFmtId="4" fontId="2" fillId="7" borderId="0" xfId="0" applyNumberFormat="1" applyFont="1" applyFill="1"/>
    <xf numFmtId="0" fontId="24" fillId="7" borderId="0" xfId="0" applyFont="1" applyFill="1" applyBorder="1" applyAlignment="1" applyProtection="1">
      <alignment horizontal="left" vertical="center" wrapText="1"/>
      <protection locked="0"/>
    </xf>
    <xf numFmtId="0" fontId="3" fillId="7" borderId="0" xfId="0" applyFont="1" applyFill="1" applyAlignment="1">
      <alignment wrapText="1"/>
    </xf>
    <xf numFmtId="4" fontId="3" fillId="7" borderId="0" xfId="0" applyNumberFormat="1" applyFont="1" applyFill="1" applyAlignment="1"/>
    <xf numFmtId="0" fontId="2" fillId="7" borderId="0" xfId="0" applyFont="1" applyFill="1" applyAlignment="1">
      <alignment wrapText="1"/>
    </xf>
    <xf numFmtId="0" fontId="25" fillId="0" borderId="4" xfId="0" applyFont="1" applyBorder="1" applyAlignment="1"/>
    <xf numFmtId="0" fontId="25" fillId="0" borderId="5" xfId="0" applyFont="1" applyBorder="1" applyAlignment="1"/>
    <xf numFmtId="4" fontId="25" fillId="0" borderId="5" xfId="0" applyNumberFormat="1" applyFont="1" applyBorder="1" applyAlignment="1"/>
    <xf numFmtId="4" fontId="25" fillId="0" borderId="5" xfId="0" applyNumberFormat="1" applyFont="1" applyBorder="1"/>
    <xf numFmtId="4" fontId="25" fillId="0" borderId="6" xfId="0" applyNumberFormat="1" applyFont="1" applyBorder="1"/>
    <xf numFmtId="0" fontId="27" fillId="0" borderId="0" xfId="0" applyFont="1" applyAlignment="1"/>
    <xf numFmtId="0" fontId="28" fillId="0" borderId="0" xfId="0" applyFont="1" applyAlignment="1"/>
    <xf numFmtId="0" fontId="26" fillId="7" borderId="0" xfId="0" applyFont="1" applyFill="1" applyAlignment="1"/>
    <xf numFmtId="0" fontId="7" fillId="7" borderId="0" xfId="0" applyFont="1" applyFill="1" applyAlignment="1"/>
    <xf numFmtId="0" fontId="6" fillId="7" borderId="0" xfId="0" applyFont="1" applyFill="1" applyAlignment="1"/>
    <xf numFmtId="0" fontId="25" fillId="7" borderId="0" xfId="0" applyFont="1" applyFill="1" applyAlignment="1"/>
    <xf numFmtId="4" fontId="12" fillId="7" borderId="0" xfId="0" applyNumberFormat="1" applyFont="1" applyFill="1" applyAlignment="1">
      <alignment horizontal="right"/>
    </xf>
    <xf numFmtId="0" fontId="26" fillId="7" borderId="0" xfId="0" applyFont="1" applyFill="1" applyAlignment="1">
      <alignment wrapText="1"/>
    </xf>
    <xf numFmtId="4" fontId="25" fillId="7" borderId="0" xfId="0" applyNumberFormat="1" applyFont="1" applyFill="1"/>
    <xf numFmtId="0" fontId="25" fillId="7" borderId="4" xfId="0" applyFont="1" applyFill="1" applyBorder="1" applyAlignment="1"/>
    <xf numFmtId="0" fontId="25" fillId="7" borderId="5" xfId="0" applyFont="1" applyFill="1" applyBorder="1" applyAlignment="1"/>
    <xf numFmtId="4" fontId="25" fillId="7" borderId="5" xfId="0" applyNumberFormat="1" applyFont="1" applyFill="1" applyBorder="1" applyAlignment="1"/>
    <xf numFmtId="4" fontId="25" fillId="7" borderId="5" xfId="0" applyNumberFormat="1" applyFont="1" applyFill="1" applyBorder="1" applyAlignment="1">
      <alignment horizontal="right"/>
    </xf>
    <xf numFmtId="4" fontId="25" fillId="7" borderId="6" xfId="0" applyNumberFormat="1" applyFont="1" applyFill="1" applyBorder="1"/>
    <xf numFmtId="0" fontId="9" fillId="7" borderId="0" xfId="0" applyFont="1" applyFill="1" applyAlignment="1"/>
    <xf numFmtId="0" fontId="0" fillId="7" borderId="0" xfId="0" applyFont="1" applyFill="1" applyAlignment="1"/>
    <xf numFmtId="4" fontId="2" fillId="7" borderId="0" xfId="0" applyNumberFormat="1" applyFont="1" applyFill="1" applyAlignment="1">
      <alignment horizontal="right"/>
    </xf>
    <xf numFmtId="4" fontId="6" fillId="7" borderId="0" xfId="0" applyNumberFormat="1" applyFont="1" applyFill="1" applyAlignment="1"/>
    <xf numFmtId="4" fontId="6" fillId="7" borderId="0" xfId="0" applyNumberFormat="1" applyFont="1" applyFill="1"/>
    <xf numFmtId="0" fontId="29" fillId="7" borderId="4" xfId="0" applyFont="1" applyFill="1" applyBorder="1" applyAlignment="1"/>
    <xf numFmtId="4" fontId="25" fillId="7" borderId="6" xfId="0" applyNumberFormat="1" applyFont="1" applyFill="1" applyBorder="1" applyAlignment="1"/>
    <xf numFmtId="0" fontId="0" fillId="0" borderId="0" xfId="0" applyFont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Border="1"/>
    <xf numFmtId="0" fontId="5" fillId="3" borderId="0" xfId="0" applyFont="1" applyFill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6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otolab.cz/fotoobrazy/foto-na-platno.html" TargetMode="External"/><Relationship Id="rId18" Type="http://schemas.openxmlformats.org/officeDocument/2006/relationships/hyperlink" Target="http://www.asko-nabytek.cz/1006922.2-kancelarske-kreslo-fs7224" TargetMode="External"/><Relationship Id="rId26" Type="http://schemas.openxmlformats.org/officeDocument/2006/relationships/hyperlink" Target="http://www.ikea.com/cz/cs/catalog/products/80146249/" TargetMode="External"/><Relationship Id="rId39" Type="http://schemas.openxmlformats.org/officeDocument/2006/relationships/hyperlink" Target="http://www.magneticka-tapeta.cz/Stiratelny-kridovy-popisovac-bily-d172.htm" TargetMode="External"/><Relationship Id="rId21" Type="http://schemas.openxmlformats.org/officeDocument/2006/relationships/hyperlink" Target="http://www.asko-nabytek.cz/540500.4-ulozny-box-vw0009" TargetMode="External"/><Relationship Id="rId34" Type="http://schemas.openxmlformats.org/officeDocument/2006/relationships/hyperlink" Target="https://koupit.eset.com/default.aspx?pid=4" TargetMode="External"/><Relationship Id="rId42" Type="http://schemas.openxmlformats.org/officeDocument/2006/relationships/hyperlink" Target="https://www.fotolab.cz/fotoobrazy/foto-na-platno.html" TargetMode="External"/><Relationship Id="rId47" Type="http://schemas.openxmlformats.org/officeDocument/2006/relationships/hyperlink" Target="http://www.asko-nabytek.cz/540500.4-ulozny-box-vw0009" TargetMode="External"/><Relationship Id="rId50" Type="http://schemas.openxmlformats.org/officeDocument/2006/relationships/hyperlink" Target="https://www.alza.cz/rode-nt-usb-d2267927.htm?catid=18843339" TargetMode="External"/><Relationship Id="rId55" Type="http://schemas.openxmlformats.org/officeDocument/2006/relationships/hyperlink" Target="https://www.e-stavebniny.cz/weber-nivelit-samonivelacni-hmota-25kg-dx003572.php" TargetMode="External"/><Relationship Id="rId7" Type="http://schemas.openxmlformats.org/officeDocument/2006/relationships/hyperlink" Target="http://www.asko-nabytek.cz/1003021.2-jidelni-stul-adam-120x80" TargetMode="External"/><Relationship Id="rId12" Type="http://schemas.openxmlformats.org/officeDocument/2006/relationships/hyperlink" Target="http://e-shop.magsy.cz/barevny-magnet-kulaty-pr-16x5-mm-1/" TargetMode="External"/><Relationship Id="rId17" Type="http://schemas.openxmlformats.org/officeDocument/2006/relationships/hyperlink" Target="http://www.asko-nabytek.cz/730522.3-stolni-lampa-nico-53360125" TargetMode="External"/><Relationship Id="rId25" Type="http://schemas.openxmlformats.org/officeDocument/2006/relationships/hyperlink" Target="https://www.fotolab.cz/fotoobrazy/foto-na-platno.html" TargetMode="External"/><Relationship Id="rId33" Type="http://schemas.openxmlformats.org/officeDocument/2006/relationships/hyperlink" Target="https://www.alza.cz/microsoft-office-2016-pro-podnikatele-cz-d2872688.htm?o=2" TargetMode="External"/><Relationship Id="rId38" Type="http://schemas.openxmlformats.org/officeDocument/2006/relationships/hyperlink" Target="http://www.magneticka-tapeta.cz/Samolepici-fialova-tabule-120x60cm-d350.htm" TargetMode="External"/><Relationship Id="rId46" Type="http://schemas.openxmlformats.org/officeDocument/2006/relationships/hyperlink" Target="http://www.asko-nabytek.cz/1001955.0-regal-mega-6-248-006" TargetMode="External"/><Relationship Id="rId2" Type="http://schemas.openxmlformats.org/officeDocument/2006/relationships/hyperlink" Target="http://www.ikea.com/cz/cs/catalog/products/50269915/" TargetMode="External"/><Relationship Id="rId16" Type="http://schemas.openxmlformats.org/officeDocument/2006/relationships/hyperlink" Target="http://www.asko-nabytek.cz/550410.3-pc-stul-felix-1" TargetMode="External"/><Relationship Id="rId20" Type="http://schemas.openxmlformats.org/officeDocument/2006/relationships/hyperlink" Target="http://www.asko-nabytek.cz/5003718.0-regal-mega-2-248-002" TargetMode="External"/><Relationship Id="rId29" Type="http://schemas.openxmlformats.org/officeDocument/2006/relationships/hyperlink" Target="https://h22203.www2.hp.com/SureSupply/?AppName=EMEASupplyLP&amp;loc=cz&amp;lang=cs&amp;searchPrinters=477fdw" TargetMode="External"/><Relationship Id="rId41" Type="http://schemas.openxmlformats.org/officeDocument/2006/relationships/hyperlink" Target="https://www.fotolab.cz/fotoobrazy/foto-na-platno.html" TargetMode="External"/><Relationship Id="rId54" Type="http://schemas.openxmlformats.org/officeDocument/2006/relationships/hyperlink" Target="http://www.eamadeo.cz/podlahy-podlahove-krytiny/doplnky-podlahy/lepidla-a-nivelace/lepidlo-na-vinylove-podlahy-earthwerks-spraywerks.htm" TargetMode="External"/><Relationship Id="rId1" Type="http://schemas.openxmlformats.org/officeDocument/2006/relationships/hyperlink" Target="http://www.postel-palety.cz/orientacni-cenik-eur-palet" TargetMode="External"/><Relationship Id="rId6" Type="http://schemas.openxmlformats.org/officeDocument/2006/relationships/hyperlink" Target="http://www.asko-nabytek.cz/1007140.2-polstar-visco-air-mini" TargetMode="External"/><Relationship Id="rId11" Type="http://schemas.openxmlformats.org/officeDocument/2006/relationships/hyperlink" Target="http://www.magneticka-tapeta.cz/Stiratelny-kridovy-popisovac-bily-d172.htm" TargetMode="External"/><Relationship Id="rId24" Type="http://schemas.openxmlformats.org/officeDocument/2006/relationships/hyperlink" Target="http://www.magneticka-tapeta.cz/Stiratelny-kridovy-popisovac-bily-d172.htm" TargetMode="External"/><Relationship Id="rId32" Type="http://schemas.openxmlformats.org/officeDocument/2006/relationships/hyperlink" Target="https://www.alza.cz/lenovo-ideacentre-700-24ish-white-d4016737.htm?catid=18851859" TargetMode="External"/><Relationship Id="rId37" Type="http://schemas.openxmlformats.org/officeDocument/2006/relationships/hyperlink" Target="http://www.asko-nabytek.cz/1017411.2-konferencni-stolek-jy-35" TargetMode="External"/><Relationship Id="rId40" Type="http://schemas.openxmlformats.org/officeDocument/2006/relationships/hyperlink" Target="https://www.fotolab.cz/fotoobrazy/foto-na-platno.html" TargetMode="External"/><Relationship Id="rId45" Type="http://schemas.openxmlformats.org/officeDocument/2006/relationships/hyperlink" Target="http://www.asko-nabytek.cz/1005328.7-vesakovy-panel-vito-signa" TargetMode="External"/><Relationship Id="rId53" Type="http://schemas.openxmlformats.org/officeDocument/2006/relationships/hyperlink" Target="http://www.eamadeo.cz/podlahy-podlahove-krytiny/pvc-vinylove-podlahy/luxusni-vinylove-podlahy/barevny-vinyl-earthwerks/vinylova-podlaha-eartwerks-ter-1406.htm" TargetMode="External"/><Relationship Id="rId5" Type="http://schemas.openxmlformats.org/officeDocument/2006/relationships/hyperlink" Target="http://www.ikea.com/cz/cs/catalog/products/00246078/" TargetMode="External"/><Relationship Id="rId15" Type="http://schemas.openxmlformats.org/officeDocument/2006/relationships/hyperlink" Target="https://www.alza.cz/lenovo-ideacentre-700-24ish-white-d4016737.htm?catid=18851859" TargetMode="External"/><Relationship Id="rId23" Type="http://schemas.openxmlformats.org/officeDocument/2006/relationships/hyperlink" Target="http://www.magneticka-tapeta.cz/Samolepici-tabulova-folie-cerna-s-1-23-d17.htm" TargetMode="External"/><Relationship Id="rId28" Type="http://schemas.openxmlformats.org/officeDocument/2006/relationships/hyperlink" Target="https://www.alza.cz/hp-color-laserjet-pro-mfp-m477fdw-jetintelligence-d3456841.htm?o=1" TargetMode="External"/><Relationship Id="rId36" Type="http://schemas.openxmlformats.org/officeDocument/2006/relationships/hyperlink" Target="http://www.asko-nabytek.cz/1003265.0-houpaci-kreslo-s1830?gclid=CjwKEAjwiru9BRDwyKmR08L3iS0SJABN8T4v1Ap_gPlq4xpvweR9MIOd-jvIgc8tV5DJ4dcQoFUUaRoC9bTw_wcB" TargetMode="External"/><Relationship Id="rId49" Type="http://schemas.openxmlformats.org/officeDocument/2006/relationships/hyperlink" Target="https://www.alza.cz/epson-eh-tw5300-d3754365.htm?o=1" TargetMode="External"/><Relationship Id="rId10" Type="http://schemas.openxmlformats.org/officeDocument/2006/relationships/hyperlink" Target="http://www.magneticka-tapeta.cz/Samolepici-fialova-tabule-120x60cm-d350.htm" TargetMode="External"/><Relationship Id="rId19" Type="http://schemas.openxmlformats.org/officeDocument/2006/relationships/hyperlink" Target="http://www.asko-nabytek.cz/550426.3-otocny-regal-tower-291-001" TargetMode="External"/><Relationship Id="rId31" Type="http://schemas.openxmlformats.org/officeDocument/2006/relationships/hyperlink" Target="http://www.asko-nabytek.cz/1003035.2-jidelni-stul-david-80x80" TargetMode="External"/><Relationship Id="rId44" Type="http://schemas.openxmlformats.org/officeDocument/2006/relationships/hyperlink" Target="https://www.electroworld.cz/delonghi-pac-n-81-mobilni-klimatizace?gclid=CjwKEAjwrcC9BRC2v5rjyvSbhWASJACKkjDzUzucEXko_Sc_MxBUH2mCK-RgHAfwcM64eRl1wpdJHRoCoL7w_wcB" TargetMode="External"/><Relationship Id="rId52" Type="http://schemas.openxmlformats.org/officeDocument/2006/relationships/hyperlink" Target="https://www.alza.cz/logitech-conferencecam-bcc950-d347660.htm?o=3" TargetMode="External"/><Relationship Id="rId4" Type="http://schemas.openxmlformats.org/officeDocument/2006/relationships/hyperlink" Target="http://www.asko-nabytek.cz/541360.0-botnik-space-7740" TargetMode="External"/><Relationship Id="rId9" Type="http://schemas.openxmlformats.org/officeDocument/2006/relationships/hyperlink" Target="http://www.magneticka-tapeta.cz/Samolepici-tabulova-folie-cerna-s-1-23-d17.htm" TargetMode="External"/><Relationship Id="rId14" Type="http://schemas.openxmlformats.org/officeDocument/2006/relationships/hyperlink" Target="http://www.ikea.com/cz/cs/catalog/products/80146249/" TargetMode="External"/><Relationship Id="rId22" Type="http://schemas.openxmlformats.org/officeDocument/2006/relationships/hyperlink" Target="http://www.magneticka-tapeta.cz/Samolepici-fialova-tabule-120x60cm-d350.htm" TargetMode="External"/><Relationship Id="rId27" Type="http://schemas.openxmlformats.org/officeDocument/2006/relationships/hyperlink" Target="http://www.ikea.com/cz/cs/catalog/products/80146249/" TargetMode="External"/><Relationship Id="rId30" Type="http://schemas.openxmlformats.org/officeDocument/2006/relationships/hyperlink" Target="https://www.alza.cz/hp-office-paper-a4-d402739.htm" TargetMode="External"/><Relationship Id="rId35" Type="http://schemas.openxmlformats.org/officeDocument/2006/relationships/hyperlink" Target="http://www.nejlevnejsipytel.cz/shop/sedaci-vak-xxxl-neonove-zelena/" TargetMode="External"/><Relationship Id="rId43" Type="http://schemas.openxmlformats.org/officeDocument/2006/relationships/hyperlink" Target="http://www.ikea.com/cz/cs/catalog/products/30190447/" TargetMode="External"/><Relationship Id="rId48" Type="http://schemas.openxmlformats.org/officeDocument/2006/relationships/hyperlink" Target="http://www.magneticka-tapeta.cz/Magneticka-barva-2-5-L-nejpritazlivejsi-barva-d26.htm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://www.asko-nabytek.cz/1003035.2-jidelni-stul-david-80x80" TargetMode="External"/><Relationship Id="rId51" Type="http://schemas.openxmlformats.org/officeDocument/2006/relationships/hyperlink" Target="https://www.alza.cz/elite-screens-roleta-s-elektrickym-motorem-1281610-d359097.htm?o=1" TargetMode="External"/><Relationship Id="rId3" Type="http://schemas.openxmlformats.org/officeDocument/2006/relationships/hyperlink" Target="http://www.ikea.com/cz/cs/catalog/products/80149969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-stavebniny.cz/weber-nivelit-samonivelacni-hmota-25kg-dx003572.php" TargetMode="External"/><Relationship Id="rId13" Type="http://schemas.openxmlformats.org/officeDocument/2006/relationships/hyperlink" Target="http://e-shop.magsy.cz/barevny-magnet-kulaty-pr-16x5-mm-1/" TargetMode="External"/><Relationship Id="rId18" Type="http://schemas.openxmlformats.org/officeDocument/2006/relationships/hyperlink" Target="http://www.asko-nabytek.cz/542089.3-regal-mega-2-248-002" TargetMode="External"/><Relationship Id="rId26" Type="http://schemas.openxmlformats.org/officeDocument/2006/relationships/hyperlink" Target="https://www.alza.cz/lenovo-ideacentre-700-24ish-white-d4016737.htm?catid=18851859" TargetMode="External"/><Relationship Id="rId3" Type="http://schemas.openxmlformats.org/officeDocument/2006/relationships/hyperlink" Target="http://www.nakol.cz/proxxon-tepelna-rezacka-thermocut-27080" TargetMode="External"/><Relationship Id="rId21" Type="http://schemas.openxmlformats.org/officeDocument/2006/relationships/hyperlink" Target="http://www.asko-nabytek.cz/5008021.67-botnik-soft-plus-065-82" TargetMode="External"/><Relationship Id="rId7" Type="http://schemas.openxmlformats.org/officeDocument/2006/relationships/hyperlink" Target="https://www.keramikasoukup.cz/obklady-a-dlazby-mrazuvzdorna-dlazba-imitace-dreva-siena-beige" TargetMode="External"/><Relationship Id="rId12" Type="http://schemas.openxmlformats.org/officeDocument/2006/relationships/hyperlink" Target="http://www.magneticka-tapeta.cz/Magneticka-barva-1-L-nejpritazlivejsi-barva-d14.htm" TargetMode="External"/><Relationship Id="rId17" Type="http://schemas.openxmlformats.org/officeDocument/2006/relationships/hyperlink" Target="http://www.asko-nabytek.cz/1003035.1-jidelni-stul-david-80x80" TargetMode="External"/><Relationship Id="rId25" Type="http://schemas.openxmlformats.org/officeDocument/2006/relationships/hyperlink" Target="https://www.alza.cz/hp-office-paper-a4-d402739.htm" TargetMode="External"/><Relationship Id="rId2" Type="http://schemas.openxmlformats.org/officeDocument/2006/relationships/hyperlink" Target="http://www.nakol.cz/proxxon---ohranovaci-pripravek-kavo-28612" TargetMode="External"/><Relationship Id="rId16" Type="http://schemas.openxmlformats.org/officeDocument/2006/relationships/hyperlink" Target="http://www.asko-nabytek.cz/5008021.74-regal-soft-plus-065-64" TargetMode="External"/><Relationship Id="rId20" Type="http://schemas.openxmlformats.org/officeDocument/2006/relationships/hyperlink" Target="http://www.asko-nabytek.cz/1003021.1-jidelni-stul-adam-120x80" TargetMode="External"/><Relationship Id="rId29" Type="http://schemas.openxmlformats.org/officeDocument/2006/relationships/hyperlink" Target="https://www.alza.cz/linksys-ea8500-d2922404.htm?o=1" TargetMode="External"/><Relationship Id="rId1" Type="http://schemas.openxmlformats.org/officeDocument/2006/relationships/hyperlink" Target="http://www.3dwiser.com/produkt/3d-tiskarna-builder/" TargetMode="External"/><Relationship Id="rId6" Type="http://schemas.openxmlformats.org/officeDocument/2006/relationships/hyperlink" Target="http://www.rajsvitidel.cz/zavesne-svitidlo-ai-light-r2-office-t5/" TargetMode="External"/><Relationship Id="rId11" Type="http://schemas.openxmlformats.org/officeDocument/2006/relationships/hyperlink" Target="http://www.magneticka-tapeta.cz/Stiratelny-kridovy-popisovac-bily-d172.htm" TargetMode="External"/><Relationship Id="rId24" Type="http://schemas.openxmlformats.org/officeDocument/2006/relationships/hyperlink" Target="https://h22203.www2.hp.com/SureSupply/?AppName=EMEASupplyLP&amp;loc=cz&amp;lang=cs&amp;searchPrinters=477fdw" TargetMode="External"/><Relationship Id="rId5" Type="http://schemas.openxmlformats.org/officeDocument/2006/relationships/hyperlink" Target="https://www.electroworld.cz/delonghi-pac-n-81-mobilni-klimatizace?gclid=CjwKEAjwrcC9BRC2v5rjyvSbhWASJACKkjDzUzucEXko_Sc_MxBUH2mCK-RgHAfwcM64eRl1wpdJHRoCoL7w_wcB" TargetMode="External"/><Relationship Id="rId15" Type="http://schemas.openxmlformats.org/officeDocument/2006/relationships/hyperlink" Target="http://www.asko-nabytek.cz/1006922.2-kancelarske-kreslo-fs7224" TargetMode="External"/><Relationship Id="rId23" Type="http://schemas.openxmlformats.org/officeDocument/2006/relationships/hyperlink" Target="https://www.alza.cz/hp-color-laserjet-pro-mfp-m477fdw-jetintelligence-d3456841.htm?o=1" TargetMode="External"/><Relationship Id="rId28" Type="http://schemas.openxmlformats.org/officeDocument/2006/relationships/hyperlink" Target="https://koupit.eset.com/default.aspx?pid=4" TargetMode="External"/><Relationship Id="rId10" Type="http://schemas.openxmlformats.org/officeDocument/2006/relationships/hyperlink" Target="http://www.magneticka-tapeta.cz/Samolepici-tabulova-folie-cerna-s-1-23-d17.htm" TargetMode="External"/><Relationship Id="rId19" Type="http://schemas.openxmlformats.org/officeDocument/2006/relationships/hyperlink" Target="http://www.asko-nabytek.cz/540500.4-ulozny-box-vw0009" TargetMode="External"/><Relationship Id="rId4" Type="http://schemas.openxmlformats.org/officeDocument/2006/relationships/hyperlink" Target="https://www.alza.cz/rohnson-r-9120-d2261807.htm?catid=18852399?layoutAutoChange=1" TargetMode="External"/><Relationship Id="rId9" Type="http://schemas.openxmlformats.org/officeDocument/2006/relationships/hyperlink" Target="http://www.denbraven.cz/lepidla-na-obklady-a-dlazbu/0677s-flexibilni-lepidlo-na-obklady-a-dlazbu-super-flex-c2tes1-63-cz532.html" TargetMode="External"/><Relationship Id="rId14" Type="http://schemas.openxmlformats.org/officeDocument/2006/relationships/hyperlink" Target="http://www.asko-nabytek.cz/1002341.1-pc-stul-picasso" TargetMode="External"/><Relationship Id="rId22" Type="http://schemas.openxmlformats.org/officeDocument/2006/relationships/hyperlink" Target="http://www.asko-nabytek.cz/1005328.1-vesakovy-panel-lack" TargetMode="External"/><Relationship Id="rId27" Type="http://schemas.openxmlformats.org/officeDocument/2006/relationships/hyperlink" Target="https://www.alza.cz/microsoft-office-2016-pro-podnikatele-cz-d2872688.htm?o=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av.varionet.cz/interaktivni-tabule-starboard-link-ez2-14762.html" TargetMode="External"/><Relationship Id="rId18" Type="http://schemas.openxmlformats.org/officeDocument/2006/relationships/hyperlink" Target="http://www.moebelix.cz/predsin-doplnkovy-nabytek/doplnkovy-nabytek/c14c6/lista-s-hacky-eddy-5.produkt-001931001703" TargetMode="External"/><Relationship Id="rId26" Type="http://schemas.openxmlformats.org/officeDocument/2006/relationships/hyperlink" Target="https://www.mt-nabytek.cz/24678-psaci-stul-montes-provedeni-dub.htm?gclid=CjwKEAjwrcC9BRC2v5rjyvSbhWASJACKkjDzS0yrJVf1RLtD-ezEyv94OFyb0tEY_n8x-fARAGIBbBoC4QXw_wcB" TargetMode="External"/><Relationship Id="rId39" Type="http://schemas.openxmlformats.org/officeDocument/2006/relationships/hyperlink" Target="http://www.levne-koberce.cz/eton-zeleny-koberec-kulaty.html" TargetMode="External"/><Relationship Id="rId3" Type="http://schemas.openxmlformats.org/officeDocument/2006/relationships/hyperlink" Target="http://www.asko-nabytek.cz/1003021.2-jidelni-stul-adam-120x80" TargetMode="External"/><Relationship Id="rId21" Type="http://schemas.openxmlformats.org/officeDocument/2006/relationships/hyperlink" Target="http://www.aldoshop.cz/kos-odpadkovy-naslapny-12l-kulaty-nerez-s-vlozkou-ph" TargetMode="External"/><Relationship Id="rId34" Type="http://schemas.openxmlformats.org/officeDocument/2006/relationships/hyperlink" Target="http://www.asko-nabytek.cz/1001955.0-regal-mega-6-248-006" TargetMode="External"/><Relationship Id="rId42" Type="http://schemas.openxmlformats.org/officeDocument/2006/relationships/hyperlink" Target="https://www.alza.cz/hp-office-paper-a4-d402739.htm" TargetMode="External"/><Relationship Id="rId47" Type="http://schemas.openxmlformats.org/officeDocument/2006/relationships/hyperlink" Target="https://www.mall.cz/kvetinace/scheurich-kvetinac-800-keramicky-18cm-780998002" TargetMode="External"/><Relationship Id="rId50" Type="http://schemas.openxmlformats.org/officeDocument/2006/relationships/hyperlink" Target="https://h22203.www2.hp.com/SureSupply/?AppName=EMEASupplyLP&amp;loc=cz&amp;lang=cs&amp;searchPrinters=477fdw" TargetMode="External"/><Relationship Id="rId7" Type="http://schemas.openxmlformats.org/officeDocument/2006/relationships/hyperlink" Target="http://www.vybaveni-skol.cz/sedaci-kreslo-pytel-vak-venus-hruska.html?gclid=Cj0KEQjwxLC9BRDb1dP8o7Op68IBEiQAwWggQO6vZc8mLkeF3rSLlyzbi3IbSqLQovKRpENtZpl1kVsaAtlx8P8HAQ" TargetMode="External"/><Relationship Id="rId12" Type="http://schemas.openxmlformats.org/officeDocument/2006/relationships/hyperlink" Target="https://www.papirnictvipavlik.cz/blok-pro-flipchart-95-x-68-cm-25-l-70-g/?gclid=CjwKEAjwrcC9BRC2v5rjyvSbhWASJACKkjDzX4BbnsXA8YWx1vNNIExm93vul6kkMM_vlFzEiEdTUxoCF2Xw_wcB" TargetMode="External"/><Relationship Id="rId17" Type="http://schemas.openxmlformats.org/officeDocument/2006/relationships/hyperlink" Target="https://www.mall.cz/kvetinace/scheurich-kvetinac-994-keramicky-18cm-anthrazit" TargetMode="External"/><Relationship Id="rId25" Type="http://schemas.openxmlformats.org/officeDocument/2006/relationships/hyperlink" Target="https://www.hura-nabytek.cz/kreslo-zelena-cuba-07012679/?gclid=CjwKEAjwrcC9BRC2v5rjyvSbhWASJACKkjDzuBp_mHFzs-69Vo33oEDoABA_EGLi-M0yvsXuwVlxixoCJnfw_wcB" TargetMode="External"/><Relationship Id="rId33" Type="http://schemas.openxmlformats.org/officeDocument/2006/relationships/hyperlink" Target="https://koupit.eset.com/default.aspx?pid=4" TargetMode="External"/><Relationship Id="rId38" Type="http://schemas.openxmlformats.org/officeDocument/2006/relationships/hyperlink" Target="http://www.vybaveni-skol.cz/sedaci-kreslo-pytel-vak-venus-hruska.html?gclid=Cj0KEQjwxLC9BRDb1dP8o7Op68IBEiQAwWggQO6vZc8mLkeF3rSLlyzbi3IbSqLQovKRpENtZpl1kVsaAtlx8P8HAQ" TargetMode="External"/><Relationship Id="rId46" Type="http://schemas.openxmlformats.org/officeDocument/2006/relationships/hyperlink" Target="http://www.moebelix.cz/predsin-doplnkovy-nabytek/doplnkovy-nabytek/c14c6/lista-s-hacky-eddy-5.produkt-001931001703" TargetMode="External"/><Relationship Id="rId2" Type="http://schemas.openxmlformats.org/officeDocument/2006/relationships/hyperlink" Target="https://www.e-stavebniny.cz/weber-nivelit-samonivelacni-hmota-25kg-dx003572.php" TargetMode="External"/><Relationship Id="rId16" Type="http://schemas.openxmlformats.org/officeDocument/2006/relationships/hyperlink" Target="http://www.moebelix.cz/dekorace/obrazy-ramy/c9c2/nalepka-dekoracni-m-3d-clock-growing.produkt-004866002203" TargetMode="External"/><Relationship Id="rId20" Type="http://schemas.openxmlformats.org/officeDocument/2006/relationships/hyperlink" Target="http://www.kancelar-snu.cz/cz-detail-901792657-kovovy-stojanek-na-psaci-potreby-zeleny.html" TargetMode="External"/><Relationship Id="rId29" Type="http://schemas.openxmlformats.org/officeDocument/2006/relationships/hyperlink" Target="http://www.aldoshop.cz/kos-odpadkovy-naslapny-12l-kulaty-nerez-s-vlozkou-ph" TargetMode="External"/><Relationship Id="rId41" Type="http://schemas.openxmlformats.org/officeDocument/2006/relationships/hyperlink" Target="https://www.alza.cz/hp-color-laserjet-pro-mfp-m477fdw-jetintelligence-d3456841.htm?o=1" TargetMode="External"/><Relationship Id="rId1" Type="http://schemas.openxmlformats.org/officeDocument/2006/relationships/hyperlink" Target="http://www.eamadeo.cz/podlahy-podlahove-krytiny/doplnky-podlahy/lepidla-a-nivelace/lepidlo-na-vinylove-podlahy-earthwerks-spraywerks.htm" TargetMode="External"/><Relationship Id="rId6" Type="http://schemas.openxmlformats.org/officeDocument/2006/relationships/hyperlink" Target="https://www.mt-nabytek.cz/24678-psaci-stul-montes-provedeni-dub.htm?gclid=CjwKEAjwrcC9BRC2v5rjyvSbhWASJACKkjDzS0yrJVf1RLtD-ezEyv94OFyb0tEY_n8x-fARAGIBbBoC4QXw_wcB" TargetMode="External"/><Relationship Id="rId11" Type="http://schemas.openxmlformats.org/officeDocument/2006/relationships/hyperlink" Target="http://flip-chart.heureka.cz/nobo-barracuda/" TargetMode="External"/><Relationship Id="rId24" Type="http://schemas.openxmlformats.org/officeDocument/2006/relationships/hyperlink" Target="http://www.kancelarskezidle.com/nezatridene/feed/kancelarske-zidle/1022574-kancelarska-zidle-artium-ka-2325-grn.php?gclid=CjwKEAjwrcC9BRC2v5rjyvSbhWASJACKkjDzAvpgTUHF6YBF0RCGGcYOkBj3e_KIe3xTa4nCICZcaxoCiszw_wcB" TargetMode="External"/><Relationship Id="rId32" Type="http://schemas.openxmlformats.org/officeDocument/2006/relationships/hyperlink" Target="https://www.alza.cz/microsoft-office-2016-pro-podnikatele-cz-d2872688.htm?o=2" TargetMode="External"/><Relationship Id="rId37" Type="http://schemas.openxmlformats.org/officeDocument/2006/relationships/hyperlink" Target="https://www.4home.cz/polstarek-mikroplys-new-zelena,-40-x-40-cm/?gclid=CjwKEAjwrcC9BRC2v5rjyvSbhWASJACKkjDzNohJgUHTp5C45_gmTU-1a-6baWlUgXoa7vNUZcIqYBoCQTjw_wcB" TargetMode="External"/><Relationship Id="rId40" Type="http://schemas.openxmlformats.org/officeDocument/2006/relationships/hyperlink" Target="http://www.pcplus.cz/stolek-pod-tiskarnu-do-30kg-38x51x44cm_d669.html" TargetMode="External"/><Relationship Id="rId45" Type="http://schemas.openxmlformats.org/officeDocument/2006/relationships/hyperlink" Target="http://www.ikea.com/cz/cs/catalog/products/70182191/" TargetMode="External"/><Relationship Id="rId5" Type="http://schemas.openxmlformats.org/officeDocument/2006/relationships/hyperlink" Target="https://www.sconto.cz/produkty/kancelarske-kreslo-bono.html" TargetMode="External"/><Relationship Id="rId15" Type="http://schemas.openxmlformats.org/officeDocument/2006/relationships/hyperlink" Target="https://l.facebook.com/l.php?u=https%3A%2F%2Fwww.alza.cz%2Flinksys-ea8500-d2922404.htm%3Fo%3D1&amp;h=cAQF6xtMx" TargetMode="External"/><Relationship Id="rId23" Type="http://schemas.openxmlformats.org/officeDocument/2006/relationships/hyperlink" Target="http://obchod.soloform.cz/shop/akusticky-paravan-s-1200-x-v-1700-mm/176" TargetMode="External"/><Relationship Id="rId28" Type="http://schemas.openxmlformats.org/officeDocument/2006/relationships/hyperlink" Target="http://www.vybaveniprouklid.cz/vesak-se-2-hacky/d-71338/?gclid=CjwKEAjwrcC9BRC2v5rjyvSbhWASJACKkjDzRfdntirzBabkV5teftfGClZdbKU-fnDWwUFua0gXnxoCSdPw_wcB" TargetMode="External"/><Relationship Id="rId36" Type="http://schemas.openxmlformats.org/officeDocument/2006/relationships/hyperlink" Target="http://www.asko-nabytek.cz/1008095.2-konferencni-stolek-as-55" TargetMode="External"/><Relationship Id="rId49" Type="http://schemas.openxmlformats.org/officeDocument/2006/relationships/hyperlink" Target="http://www.rent.cz/philips-massive-40659-11-10-zavesny-lustr-calvin-5xg4-20w-chrom.html" TargetMode="External"/><Relationship Id="rId10" Type="http://schemas.openxmlformats.org/officeDocument/2006/relationships/hyperlink" Target="https://www.alza.cz/lenovo-ideacentre-700-24ish-white-d4016737.htm?catid=18851859" TargetMode="External"/><Relationship Id="rId19" Type="http://schemas.openxmlformats.org/officeDocument/2006/relationships/hyperlink" Target="http://www.svet-svitidel.cz/philips-massive-67322-33-10-lampa-stolni-scott-1xe14-8w-zelena.html?gclid=CjwKEAjwrcC9BRC2v5rjyvSbhWASJACKkjDzoIO7rwzgN07lAHYicUbCURYTZCj8Re9Av3u9SYNW7xoCz6rw_wcB" TargetMode="External"/><Relationship Id="rId31" Type="http://schemas.openxmlformats.org/officeDocument/2006/relationships/hyperlink" Target="https://www.alza.cz/lenovo-ideacentre-700-24ish-white-d4016737.htm?catid=18851859" TargetMode="External"/><Relationship Id="rId44" Type="http://schemas.openxmlformats.org/officeDocument/2006/relationships/hyperlink" Target="http://fugu.cz/samolepky-na-zed/work-like-you-dont-need-the-money" TargetMode="External"/><Relationship Id="rId4" Type="http://schemas.openxmlformats.org/officeDocument/2006/relationships/hyperlink" Target="http://www.nabytek-prokazdeho.cz/C-493-GREEN-jidelni-zidle-chrom-preklizka-zelena-d1062.htm?tab=description" TargetMode="External"/><Relationship Id="rId9" Type="http://schemas.openxmlformats.org/officeDocument/2006/relationships/hyperlink" Target="http://www.asko-nabytek.cz/540500.10-ulozny-box-vw0009" TargetMode="External"/><Relationship Id="rId14" Type="http://schemas.openxmlformats.org/officeDocument/2006/relationships/hyperlink" Target="https://www.alza.cz/epson-eh-tw5300-d3754365.htm?o=1" TargetMode="External"/><Relationship Id="rId22" Type="http://schemas.openxmlformats.org/officeDocument/2006/relationships/hyperlink" Target="https://www.papirnictvipavlik.cz/souprava-znackovacu-na-flipchart-4-ks-8560-4/?gclid=CjwKEAjwrcC9BRC2v5rjyvSbhWASJACKkjDzGDq61-8SukQ5DrICwgMkMbwFXvffpnNdtFTVjiJTBxoCzh3w_wcB" TargetMode="External"/><Relationship Id="rId27" Type="http://schemas.openxmlformats.org/officeDocument/2006/relationships/hyperlink" Target="http://www.svet-svitidel.cz/philips-massive-67322-33-10-lampa-stolni-scott-1xe14-8w-zelena.html?gclid=CjwKEAjwrcC9BRC2v5rjyvSbhWASJACKkjDzoIO7rwzgN07lAHYicUbCURYTZCj8Re9Av3u9SYNW7xoCz6rw_wcB" TargetMode="External"/><Relationship Id="rId30" Type="http://schemas.openxmlformats.org/officeDocument/2006/relationships/hyperlink" Target="http://www.nabytek-brueckl.cz/product/path/34_58/product_id/1952" TargetMode="External"/><Relationship Id="rId35" Type="http://schemas.openxmlformats.org/officeDocument/2006/relationships/hyperlink" Target="http://www.moebelix.cz/obyvaci-pokoje/pohovky/c2c3/based/dvojsedak-reno.produkt-002938000302" TargetMode="External"/><Relationship Id="rId43" Type="http://schemas.openxmlformats.org/officeDocument/2006/relationships/hyperlink" Target="https://www.electroworld.cz/delonghi-pac-n-81-mobilni-klimatizace?gclid=CjwKEAjwrcC9BRC2v5rjyvSbhWASJACKkjDzUzucEXko_Sc_MxBUH2mCK-RgHAfwcM64eRl1wpdJHRoCoL7w_wcB" TargetMode="External"/><Relationship Id="rId48" Type="http://schemas.openxmlformats.org/officeDocument/2006/relationships/hyperlink" Target="http://www.aldoshop.cz/kos-odpadkovy-naslapny-12l-kulaty-nerez-s-vlozkou-ph" TargetMode="External"/><Relationship Id="rId8" Type="http://schemas.openxmlformats.org/officeDocument/2006/relationships/hyperlink" Target="http://jysk.cz/ulozne-prostory/knihovny-regaly/basic/rozdel-stena-price-star-16-polic-bila" TargetMode="External"/><Relationship Id="rId51" Type="http://schemas.openxmlformats.org/officeDocument/2006/relationships/hyperlink" Target="http://www.i-domacipotreby.cz/kosmeticky-box-na-kapesniky-panno-plast-bily-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8"/>
  <sheetViews>
    <sheetView tabSelected="1" workbookViewId="0">
      <pane ySplit="5" topLeftCell="A61" activePane="bottomLeft" state="frozen"/>
      <selection pane="bottomLeft" activeCell="H93" sqref="H93"/>
    </sheetView>
  </sheetViews>
  <sheetFormatPr defaultColWidth="14.42578125" defaultRowHeight="15.75" customHeight="1"/>
  <cols>
    <col min="1" max="1" width="14.42578125" style="48"/>
    <col min="2" max="2" width="59.85546875" customWidth="1"/>
    <col min="3" max="3" width="21.7109375" customWidth="1"/>
    <col min="8" max="8" width="88.5703125" customWidth="1"/>
  </cols>
  <sheetData>
    <row r="1" spans="1:8" ht="12.75">
      <c r="B1" s="1" t="s">
        <v>2</v>
      </c>
      <c r="C1" s="2"/>
      <c r="D1" s="2"/>
    </row>
    <row r="2" spans="1:8" ht="12.75">
      <c r="B2" s="3"/>
      <c r="C2" s="3"/>
      <c r="D2" s="3"/>
      <c r="E2" s="3"/>
      <c r="F2" s="3"/>
      <c r="G2" s="3"/>
      <c r="H2" s="5"/>
    </row>
    <row r="3" spans="1:8" ht="102.75" customHeight="1">
      <c r="B3" s="89" t="s">
        <v>11</v>
      </c>
      <c r="C3" s="90"/>
      <c r="D3" s="90"/>
      <c r="E3" s="90"/>
      <c r="F3" s="90"/>
      <c r="G3" s="90"/>
      <c r="H3" s="5"/>
    </row>
    <row r="4" spans="1:8" ht="12.75">
      <c r="B4" s="3"/>
      <c r="C4" s="3"/>
      <c r="D4" s="3"/>
      <c r="E4" s="87" t="s">
        <v>1</v>
      </c>
      <c r="F4" s="88"/>
      <c r="G4" s="3"/>
      <c r="H4" s="5"/>
    </row>
    <row r="5" spans="1:8" ht="12.75">
      <c r="B5" s="4" t="s">
        <v>4</v>
      </c>
      <c r="C5" s="4" t="s">
        <v>6</v>
      </c>
      <c r="D5" s="4" t="s">
        <v>7</v>
      </c>
      <c r="E5" s="4" t="s">
        <v>8</v>
      </c>
      <c r="F5" s="4" t="s">
        <v>9</v>
      </c>
      <c r="G5" s="6" t="s">
        <v>10</v>
      </c>
      <c r="H5" s="5" t="s">
        <v>12</v>
      </c>
    </row>
    <row r="6" spans="1:8" ht="12.75">
      <c r="B6" s="10" t="s">
        <v>13</v>
      </c>
      <c r="C6" s="2"/>
      <c r="D6" s="8"/>
      <c r="E6" s="8"/>
      <c r="F6" s="8"/>
      <c r="G6" s="9"/>
    </row>
    <row r="7" spans="1:8" ht="12.75">
      <c r="B7" s="2"/>
      <c r="C7" s="2"/>
      <c r="D7" s="2"/>
      <c r="G7" s="9"/>
      <c r="H7" s="2"/>
    </row>
    <row r="8" spans="1:8" ht="12.75">
      <c r="A8" s="85" t="s">
        <v>254</v>
      </c>
      <c r="B8" s="2" t="s">
        <v>16</v>
      </c>
      <c r="C8" s="2">
        <v>80</v>
      </c>
      <c r="D8" s="2">
        <v>278</v>
      </c>
      <c r="G8" s="9">
        <f t="shared" ref="G8:G23" si="0">(C8*D8)+(C8*(E8+F8)/2)</f>
        <v>22240</v>
      </c>
      <c r="H8" s="11" t="s">
        <v>18</v>
      </c>
    </row>
    <row r="9" spans="1:8" ht="12.75">
      <c r="A9" s="85"/>
      <c r="B9" s="7" t="s">
        <v>20</v>
      </c>
      <c r="C9" s="2">
        <v>10</v>
      </c>
      <c r="D9" s="8">
        <v>299</v>
      </c>
      <c r="E9" s="9"/>
      <c r="F9" s="9"/>
      <c r="G9" s="9">
        <f t="shared" si="0"/>
        <v>2990</v>
      </c>
      <c r="H9" s="11" t="s">
        <v>21</v>
      </c>
    </row>
    <row r="10" spans="1:8" ht="12.75">
      <c r="A10" s="85"/>
      <c r="B10" s="7" t="s">
        <v>23</v>
      </c>
      <c r="C10" s="2">
        <v>5</v>
      </c>
      <c r="D10" s="8">
        <v>89</v>
      </c>
      <c r="E10" s="8"/>
      <c r="F10" s="8"/>
      <c r="G10" s="9">
        <f t="shared" si="0"/>
        <v>445</v>
      </c>
      <c r="H10" s="11" t="s">
        <v>25</v>
      </c>
    </row>
    <row r="11" spans="1:8" ht="12.75">
      <c r="A11" s="85"/>
      <c r="B11" s="7" t="s">
        <v>27</v>
      </c>
      <c r="C11" s="2">
        <v>1</v>
      </c>
      <c r="D11" s="8">
        <v>8490</v>
      </c>
      <c r="E11" s="9"/>
      <c r="F11" s="9"/>
      <c r="G11" s="9">
        <f t="shared" si="0"/>
        <v>8490</v>
      </c>
      <c r="H11" s="11" t="s">
        <v>29</v>
      </c>
    </row>
    <row r="12" spans="1:8" ht="12.75">
      <c r="A12" s="85"/>
      <c r="B12" s="7" t="s">
        <v>31</v>
      </c>
      <c r="C12" s="2">
        <v>30</v>
      </c>
      <c r="D12" s="8">
        <v>999</v>
      </c>
      <c r="E12" s="8"/>
      <c r="F12" s="8"/>
      <c r="G12" s="9">
        <f t="shared" si="0"/>
        <v>29970</v>
      </c>
      <c r="H12" s="11" t="s">
        <v>32</v>
      </c>
    </row>
    <row r="13" spans="1:8" ht="12.75">
      <c r="A13" s="85"/>
      <c r="B13" s="7" t="s">
        <v>33</v>
      </c>
      <c r="C13" s="2">
        <v>30</v>
      </c>
      <c r="D13" s="8">
        <v>350</v>
      </c>
      <c r="E13" s="8"/>
      <c r="F13" s="8"/>
      <c r="G13" s="9">
        <f t="shared" si="0"/>
        <v>10500</v>
      </c>
      <c r="H13" s="11" t="s">
        <v>34</v>
      </c>
    </row>
    <row r="14" spans="1:8" ht="12.75">
      <c r="A14" s="85"/>
      <c r="B14" s="7" t="s">
        <v>36</v>
      </c>
      <c r="C14" s="2">
        <v>4</v>
      </c>
      <c r="D14" s="8">
        <v>4290</v>
      </c>
      <c r="E14" s="8"/>
      <c r="F14" s="8"/>
      <c r="G14" s="9">
        <f t="shared" si="0"/>
        <v>17160</v>
      </c>
      <c r="H14" s="11" t="s">
        <v>38</v>
      </c>
    </row>
    <row r="15" spans="1:8" ht="12.75">
      <c r="A15" s="85"/>
      <c r="B15" s="7" t="s">
        <v>39</v>
      </c>
      <c r="C15" s="2">
        <v>6</v>
      </c>
      <c r="D15" s="8">
        <v>2690</v>
      </c>
      <c r="E15" s="8"/>
      <c r="F15" s="8"/>
      <c r="G15" s="9">
        <f t="shared" si="0"/>
        <v>16140</v>
      </c>
      <c r="H15" s="11" t="s">
        <v>41</v>
      </c>
    </row>
    <row r="16" spans="1:8" ht="12.75">
      <c r="A16" s="85"/>
      <c r="B16" s="7" t="s">
        <v>42</v>
      </c>
      <c r="C16" s="2">
        <v>8</v>
      </c>
      <c r="D16" s="8">
        <v>379</v>
      </c>
      <c r="E16" s="8"/>
      <c r="F16" s="8"/>
      <c r="G16" s="9">
        <f t="shared" si="0"/>
        <v>3032</v>
      </c>
      <c r="H16" s="11" t="s">
        <v>43</v>
      </c>
    </row>
    <row r="17" spans="1:8" ht="12.75">
      <c r="A17" s="85"/>
      <c r="B17" s="7" t="s">
        <v>44</v>
      </c>
      <c r="C17" s="2">
        <v>4</v>
      </c>
      <c r="D17" s="8">
        <v>799</v>
      </c>
      <c r="E17" s="9"/>
      <c r="F17" s="9"/>
      <c r="G17" s="9">
        <f t="shared" si="0"/>
        <v>3196</v>
      </c>
      <c r="H17" s="11" t="s">
        <v>45</v>
      </c>
    </row>
    <row r="18" spans="1:8" ht="12.75">
      <c r="A18" s="85"/>
      <c r="B18" s="7" t="s">
        <v>46</v>
      </c>
      <c r="C18" s="2">
        <v>5</v>
      </c>
      <c r="D18" s="8">
        <v>75</v>
      </c>
      <c r="E18" s="8"/>
      <c r="F18" s="8"/>
      <c r="G18" s="9">
        <f t="shared" si="0"/>
        <v>375</v>
      </c>
      <c r="H18" s="11" t="s">
        <v>49</v>
      </c>
    </row>
    <row r="19" spans="1:8" ht="12.75">
      <c r="A19" s="85"/>
      <c r="B19" s="7" t="s">
        <v>50</v>
      </c>
      <c r="C19" s="2">
        <v>50</v>
      </c>
      <c r="D19" s="8">
        <v>5.32</v>
      </c>
      <c r="E19" s="8"/>
      <c r="F19" s="8"/>
      <c r="G19" s="9">
        <f t="shared" si="0"/>
        <v>266</v>
      </c>
      <c r="H19" s="11" t="s">
        <v>52</v>
      </c>
    </row>
    <row r="20" spans="1:8" ht="12.75">
      <c r="A20" s="85"/>
      <c r="B20" s="7" t="s">
        <v>53</v>
      </c>
      <c r="C20" s="2">
        <v>2</v>
      </c>
      <c r="D20" s="8">
        <v>2499</v>
      </c>
      <c r="E20" s="8"/>
      <c r="F20" s="8"/>
      <c r="G20" s="9">
        <f t="shared" si="0"/>
        <v>4998</v>
      </c>
      <c r="H20" s="11" t="s">
        <v>55</v>
      </c>
    </row>
    <row r="21" spans="1:8" ht="12.75">
      <c r="A21" s="85"/>
      <c r="B21" s="7" t="s">
        <v>56</v>
      </c>
      <c r="C21" s="2">
        <v>3</v>
      </c>
      <c r="D21" s="8">
        <v>1990</v>
      </c>
      <c r="E21" s="8"/>
      <c r="F21" s="8"/>
      <c r="G21" s="9">
        <f t="shared" si="0"/>
        <v>5970</v>
      </c>
      <c r="H21" s="11" t="s">
        <v>58</v>
      </c>
    </row>
    <row r="22" spans="1:8" ht="114.75">
      <c r="A22" s="49" t="s">
        <v>255</v>
      </c>
      <c r="B22" s="7" t="s">
        <v>62</v>
      </c>
      <c r="C22" s="2">
        <v>4</v>
      </c>
      <c r="D22" s="8">
        <v>19999</v>
      </c>
      <c r="E22" s="8"/>
      <c r="F22" s="8"/>
      <c r="G22" s="9">
        <f t="shared" si="0"/>
        <v>79996</v>
      </c>
      <c r="H22" s="11" t="s">
        <v>64</v>
      </c>
    </row>
    <row r="23" spans="1:8" ht="14.25">
      <c r="A23" s="50"/>
      <c r="B23" s="16"/>
      <c r="C23" s="2"/>
      <c r="D23" s="8"/>
      <c r="E23" s="8"/>
      <c r="F23" s="8"/>
      <c r="G23" s="9">
        <f t="shared" si="0"/>
        <v>0</v>
      </c>
      <c r="H23" s="17"/>
    </row>
    <row r="24" spans="1:8" ht="12.75">
      <c r="A24" s="50"/>
      <c r="B24" s="10"/>
      <c r="C24" s="2"/>
      <c r="D24" s="9"/>
      <c r="E24" s="8"/>
      <c r="F24" s="8"/>
      <c r="G24" s="9"/>
    </row>
    <row r="25" spans="1:8" ht="12.75">
      <c r="A25" s="50"/>
      <c r="B25" s="10" t="s">
        <v>72</v>
      </c>
      <c r="C25" s="2"/>
      <c r="D25" s="9"/>
      <c r="E25" s="8"/>
      <c r="F25" s="8"/>
      <c r="G25" s="9">
        <f t="shared" ref="G25:G47" si="1">(C25*D25)+(C25*(E25+F25)/2)</f>
        <v>0</v>
      </c>
    </row>
    <row r="26" spans="1:8" ht="12.75">
      <c r="A26" s="50"/>
      <c r="B26" s="7"/>
      <c r="C26" s="2"/>
      <c r="D26" s="8"/>
      <c r="E26" s="8"/>
      <c r="F26" s="8"/>
      <c r="G26" s="9">
        <f t="shared" si="1"/>
        <v>0</v>
      </c>
      <c r="H26" s="15"/>
    </row>
    <row r="27" spans="1:8" ht="38.25">
      <c r="A27" s="91" t="s">
        <v>256</v>
      </c>
      <c r="B27" s="7" t="s">
        <v>75</v>
      </c>
      <c r="C27" s="2">
        <v>30</v>
      </c>
      <c r="D27" s="8">
        <v>9135</v>
      </c>
      <c r="E27" s="8"/>
      <c r="F27" s="8"/>
      <c r="G27" s="9">
        <f t="shared" si="1"/>
        <v>274050</v>
      </c>
      <c r="H27" s="15" t="s">
        <v>77</v>
      </c>
    </row>
    <row r="28" spans="1:8" ht="12.75">
      <c r="A28" s="91"/>
      <c r="B28" s="7" t="s">
        <v>78</v>
      </c>
      <c r="C28" s="2">
        <v>6</v>
      </c>
      <c r="D28" s="8">
        <v>2990</v>
      </c>
      <c r="E28" s="9"/>
      <c r="F28" s="9"/>
      <c r="G28" s="9">
        <f t="shared" si="1"/>
        <v>17940</v>
      </c>
      <c r="H28" s="11" t="s">
        <v>82</v>
      </c>
    </row>
    <row r="29" spans="1:8" ht="12.75">
      <c r="A29" s="91"/>
      <c r="B29" s="7" t="s">
        <v>83</v>
      </c>
      <c r="C29" s="2">
        <v>6</v>
      </c>
      <c r="D29" s="8">
        <v>1829</v>
      </c>
      <c r="E29" s="9"/>
      <c r="F29" s="9"/>
      <c r="G29" s="9">
        <f t="shared" si="1"/>
        <v>10974</v>
      </c>
      <c r="H29" s="11" t="s">
        <v>86</v>
      </c>
    </row>
    <row r="30" spans="1:8" ht="12.75">
      <c r="A30" s="91"/>
      <c r="B30" s="7" t="s">
        <v>87</v>
      </c>
      <c r="C30" s="2">
        <v>6</v>
      </c>
      <c r="D30" s="8">
        <v>2490</v>
      </c>
      <c r="E30" s="9"/>
      <c r="F30" s="9"/>
      <c r="G30" s="9">
        <f t="shared" si="1"/>
        <v>14940</v>
      </c>
      <c r="H30" s="11" t="s">
        <v>90</v>
      </c>
    </row>
    <row r="31" spans="1:8" ht="12.75">
      <c r="A31" s="91"/>
      <c r="B31" s="7" t="s">
        <v>91</v>
      </c>
      <c r="C31" s="2">
        <v>6</v>
      </c>
      <c r="D31" s="8">
        <v>1920</v>
      </c>
      <c r="E31" s="9"/>
      <c r="F31" s="9"/>
      <c r="G31" s="9">
        <f t="shared" si="1"/>
        <v>11520</v>
      </c>
      <c r="H31" s="11" t="s">
        <v>92</v>
      </c>
    </row>
    <row r="32" spans="1:8" ht="12.75">
      <c r="A32" s="91"/>
      <c r="B32" s="7" t="s">
        <v>93</v>
      </c>
      <c r="C32" s="2">
        <v>4</v>
      </c>
      <c r="D32" s="8">
        <v>3550</v>
      </c>
      <c r="E32" s="9"/>
      <c r="F32" s="9"/>
      <c r="G32" s="9">
        <f t="shared" si="1"/>
        <v>14200</v>
      </c>
      <c r="H32" s="11" t="s">
        <v>94</v>
      </c>
    </row>
    <row r="33" spans="1:22" ht="12.75">
      <c r="A33" s="91"/>
      <c r="B33" s="7" t="s">
        <v>97</v>
      </c>
      <c r="C33" s="2">
        <v>16</v>
      </c>
      <c r="D33" s="8">
        <v>130</v>
      </c>
      <c r="E33" s="9"/>
      <c r="F33" s="9"/>
      <c r="G33" s="9">
        <f t="shared" si="1"/>
        <v>2080</v>
      </c>
      <c r="H33" s="11" t="s">
        <v>98</v>
      </c>
    </row>
    <row r="34" spans="1:22" ht="12.75">
      <c r="A34" s="91"/>
      <c r="B34" s="7" t="s">
        <v>44</v>
      </c>
      <c r="C34" s="2">
        <v>4</v>
      </c>
      <c r="D34" s="8">
        <v>799</v>
      </c>
      <c r="E34" s="9"/>
      <c r="F34" s="9"/>
      <c r="G34" s="9">
        <f t="shared" si="1"/>
        <v>3196</v>
      </c>
      <c r="H34" s="11" t="s">
        <v>45</v>
      </c>
    </row>
    <row r="35" spans="1:22" ht="12.75">
      <c r="A35" s="91"/>
      <c r="B35" s="7" t="s">
        <v>42</v>
      </c>
      <c r="C35" s="2">
        <v>8</v>
      </c>
      <c r="D35" s="8">
        <v>379</v>
      </c>
      <c r="E35" s="8"/>
      <c r="F35" s="8"/>
      <c r="G35" s="9">
        <f t="shared" si="1"/>
        <v>3032</v>
      </c>
      <c r="H35" s="11" t="s">
        <v>43</v>
      </c>
    </row>
    <row r="36" spans="1:22" ht="12.75">
      <c r="A36" s="91"/>
      <c r="B36" s="7" t="s">
        <v>46</v>
      </c>
      <c r="C36" s="2">
        <v>5</v>
      </c>
      <c r="D36" s="8">
        <v>75</v>
      </c>
      <c r="E36" s="8"/>
      <c r="F36" s="8"/>
      <c r="G36" s="9">
        <f t="shared" si="1"/>
        <v>375</v>
      </c>
      <c r="H36" s="11" t="s">
        <v>49</v>
      </c>
    </row>
    <row r="37" spans="1:22" ht="12.75">
      <c r="A37" s="91"/>
      <c r="B37" s="7" t="s">
        <v>53</v>
      </c>
      <c r="C37" s="2">
        <v>1</v>
      </c>
      <c r="D37" s="8">
        <v>2499</v>
      </c>
      <c r="E37" s="8"/>
      <c r="F37" s="8"/>
      <c r="G37" s="9">
        <f t="shared" si="1"/>
        <v>2499</v>
      </c>
      <c r="H37" s="11" t="s">
        <v>55</v>
      </c>
      <c r="I37" s="7"/>
      <c r="J37" s="2"/>
      <c r="K37" s="8"/>
      <c r="L37" s="8"/>
      <c r="M37" s="8"/>
      <c r="N37" s="9"/>
      <c r="O37" s="2"/>
      <c r="P37" s="7"/>
      <c r="Q37" s="2"/>
      <c r="R37" s="8"/>
      <c r="S37" s="8"/>
      <c r="T37" s="8"/>
      <c r="U37" s="9"/>
      <c r="V37" s="2"/>
    </row>
    <row r="38" spans="1:22" ht="12.75">
      <c r="A38" s="91"/>
      <c r="B38" s="7" t="s">
        <v>56</v>
      </c>
      <c r="C38" s="2">
        <v>2</v>
      </c>
      <c r="D38" s="8">
        <v>1990</v>
      </c>
      <c r="E38" s="8"/>
      <c r="F38" s="8"/>
      <c r="G38" s="9">
        <f t="shared" si="1"/>
        <v>3980</v>
      </c>
      <c r="H38" s="11" t="s">
        <v>58</v>
      </c>
      <c r="I38" s="7"/>
      <c r="J38" s="2"/>
      <c r="K38" s="8"/>
      <c r="L38" s="8"/>
      <c r="M38" s="8"/>
      <c r="N38" s="9"/>
      <c r="O38" s="2"/>
      <c r="P38" s="7"/>
      <c r="Q38" s="2"/>
      <c r="R38" s="8"/>
      <c r="S38" s="8"/>
      <c r="T38" s="8"/>
      <c r="U38" s="9">
        <f>(Q38*R38)+(Q38*(S38+T38)/2)</f>
        <v>0</v>
      </c>
      <c r="V38" s="11" t="s">
        <v>58</v>
      </c>
    </row>
    <row r="39" spans="1:22" ht="12.75">
      <c r="A39" s="91"/>
      <c r="B39" s="7" t="s">
        <v>114</v>
      </c>
      <c r="C39" s="2">
        <v>1</v>
      </c>
      <c r="D39" s="8">
        <v>12599</v>
      </c>
      <c r="E39" s="9"/>
      <c r="F39" s="9"/>
      <c r="G39" s="9">
        <f t="shared" si="1"/>
        <v>12599</v>
      </c>
      <c r="H39" s="11" t="s">
        <v>116</v>
      </c>
    </row>
    <row r="40" spans="1:22" ht="12.75">
      <c r="A40" s="91"/>
      <c r="B40" s="7" t="s">
        <v>119</v>
      </c>
      <c r="C40" s="2">
        <v>1</v>
      </c>
      <c r="D40" s="8">
        <v>11796</v>
      </c>
      <c r="E40" s="9"/>
      <c r="F40" s="9"/>
      <c r="G40" s="9">
        <f t="shared" si="1"/>
        <v>11796</v>
      </c>
      <c r="H40" s="11" t="s">
        <v>122</v>
      </c>
    </row>
    <row r="41" spans="1:22" ht="12.75">
      <c r="A41" s="91"/>
      <c r="B41" s="7" t="s">
        <v>123</v>
      </c>
      <c r="C41" s="2">
        <v>6</v>
      </c>
      <c r="D41" s="8">
        <v>99</v>
      </c>
      <c r="E41" s="8"/>
      <c r="F41" s="8"/>
      <c r="G41" s="9">
        <f t="shared" si="1"/>
        <v>594</v>
      </c>
      <c r="H41" s="11" t="s">
        <v>126</v>
      </c>
    </row>
    <row r="42" spans="1:22" ht="12.75">
      <c r="A42" s="91"/>
      <c r="B42" s="7" t="s">
        <v>118</v>
      </c>
      <c r="C42" s="2">
        <v>1</v>
      </c>
      <c r="D42" s="8">
        <v>2690</v>
      </c>
      <c r="E42" s="8"/>
      <c r="F42" s="8"/>
      <c r="G42" s="9">
        <f t="shared" si="1"/>
        <v>2690</v>
      </c>
      <c r="H42" s="11" t="s">
        <v>41</v>
      </c>
    </row>
    <row r="43" spans="1:22" ht="12.75">
      <c r="A43" s="91"/>
      <c r="B43" s="7" t="s">
        <v>62</v>
      </c>
      <c r="C43" s="2">
        <v>6</v>
      </c>
      <c r="D43" s="8">
        <v>19999</v>
      </c>
      <c r="E43" s="8"/>
      <c r="F43" s="8"/>
      <c r="G43" s="9">
        <f t="shared" si="1"/>
        <v>119994</v>
      </c>
      <c r="H43" s="11" t="s">
        <v>64</v>
      </c>
    </row>
    <row r="44" spans="1:22" ht="12.75">
      <c r="A44" s="91"/>
      <c r="B44" s="7" t="s">
        <v>130</v>
      </c>
      <c r="C44" s="2">
        <v>6</v>
      </c>
      <c r="D44" s="8">
        <v>6499</v>
      </c>
      <c r="E44" s="9"/>
      <c r="F44" s="9"/>
      <c r="G44" s="9">
        <f t="shared" si="1"/>
        <v>38994</v>
      </c>
      <c r="H44" s="11" t="s">
        <v>131</v>
      </c>
    </row>
    <row r="45" spans="1:22" ht="12.75">
      <c r="A45" s="91"/>
      <c r="B45" s="7" t="s">
        <v>133</v>
      </c>
      <c r="C45" s="2">
        <v>6</v>
      </c>
      <c r="D45" s="8">
        <v>15689</v>
      </c>
      <c r="E45" s="9"/>
      <c r="F45" s="9"/>
      <c r="G45" s="9">
        <f t="shared" si="1"/>
        <v>94134</v>
      </c>
      <c r="H45" s="11" t="s">
        <v>136</v>
      </c>
    </row>
    <row r="46" spans="1:22" ht="12.75">
      <c r="B46" s="10"/>
      <c r="C46" s="2"/>
      <c r="D46" s="9"/>
      <c r="E46" s="9"/>
      <c r="F46" s="9"/>
      <c r="G46" s="9">
        <f t="shared" si="1"/>
        <v>0</v>
      </c>
    </row>
    <row r="47" spans="1:22" ht="12.75">
      <c r="B47" s="10" t="s">
        <v>139</v>
      </c>
      <c r="C47" s="2"/>
      <c r="D47" s="9"/>
      <c r="E47" s="9"/>
      <c r="F47" s="9"/>
      <c r="G47" s="9">
        <f t="shared" si="1"/>
        <v>0</v>
      </c>
    </row>
    <row r="48" spans="1:22" ht="12.75">
      <c r="B48" s="15"/>
      <c r="C48" s="2"/>
      <c r="D48" s="8"/>
      <c r="E48" s="9"/>
      <c r="F48" s="9"/>
      <c r="G48" s="9"/>
      <c r="H48" s="29"/>
    </row>
    <row r="49" spans="1:28" ht="38.25">
      <c r="A49" s="85" t="s">
        <v>254</v>
      </c>
      <c r="B49" s="15" t="s">
        <v>143</v>
      </c>
      <c r="C49" s="2">
        <v>10</v>
      </c>
      <c r="D49" s="8">
        <v>17798</v>
      </c>
      <c r="E49" s="9"/>
      <c r="F49" s="9"/>
      <c r="G49" s="9">
        <f t="shared" ref="G49:G69" si="2">(C49*D49)+(C49*(E49+F49)/2)</f>
        <v>177980</v>
      </c>
      <c r="H49" s="29" t="s">
        <v>149</v>
      </c>
    </row>
    <row r="50" spans="1:28" ht="12.75">
      <c r="A50" s="85"/>
      <c r="B50" s="7" t="s">
        <v>150</v>
      </c>
      <c r="C50" s="2">
        <v>8</v>
      </c>
      <c r="D50" s="8">
        <v>1890</v>
      </c>
      <c r="E50" s="9"/>
      <c r="F50" s="9"/>
      <c r="G50" s="9">
        <f t="shared" si="2"/>
        <v>15120</v>
      </c>
      <c r="H50" s="11" t="s">
        <v>152</v>
      </c>
    </row>
    <row r="51" spans="1:28" ht="12.75">
      <c r="A51" s="85"/>
      <c r="B51" s="7" t="s">
        <v>154</v>
      </c>
      <c r="C51" s="2">
        <v>4</v>
      </c>
      <c r="D51" s="8">
        <v>6699</v>
      </c>
      <c r="E51" s="9"/>
      <c r="F51" s="9"/>
      <c r="G51" s="9">
        <f t="shared" si="2"/>
        <v>26796</v>
      </c>
      <c r="H51" s="11" t="s">
        <v>156</v>
      </c>
    </row>
    <row r="52" spans="1:28" ht="12.75">
      <c r="A52" s="85"/>
      <c r="B52" s="7" t="s">
        <v>158</v>
      </c>
      <c r="C52" s="2">
        <v>2</v>
      </c>
      <c r="D52" s="8">
        <v>5999</v>
      </c>
      <c r="E52" s="9"/>
      <c r="F52" s="9"/>
      <c r="G52" s="9">
        <f t="shared" si="2"/>
        <v>11998</v>
      </c>
      <c r="H52" s="11" t="s">
        <v>160</v>
      </c>
    </row>
    <row r="53" spans="1:28" ht="12.75">
      <c r="A53" s="85"/>
      <c r="B53" s="7" t="s">
        <v>44</v>
      </c>
      <c r="C53" s="2">
        <v>4</v>
      </c>
      <c r="D53" s="8">
        <v>799</v>
      </c>
      <c r="E53" s="9"/>
      <c r="F53" s="9"/>
      <c r="G53" s="9">
        <f t="shared" si="2"/>
        <v>3196</v>
      </c>
      <c r="H53" s="11" t="s">
        <v>45</v>
      </c>
    </row>
    <row r="54" spans="1:28" ht="12.75">
      <c r="A54" s="85"/>
      <c r="B54" s="7" t="s">
        <v>46</v>
      </c>
      <c r="C54" s="2">
        <v>5</v>
      </c>
      <c r="D54" s="8">
        <v>75</v>
      </c>
      <c r="E54" s="8"/>
      <c r="F54" s="8"/>
      <c r="G54" s="9">
        <f t="shared" si="2"/>
        <v>375</v>
      </c>
      <c r="H54" s="11" t="s">
        <v>49</v>
      </c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</row>
    <row r="55" spans="1:28" ht="12.75">
      <c r="A55" s="85"/>
      <c r="B55" s="7" t="s">
        <v>53</v>
      </c>
      <c r="C55" s="2">
        <v>1</v>
      </c>
      <c r="D55" s="8">
        <v>2499</v>
      </c>
      <c r="E55" s="8"/>
      <c r="F55" s="8"/>
      <c r="G55" s="9">
        <f t="shared" si="2"/>
        <v>2499</v>
      </c>
      <c r="H55" s="11" t="s">
        <v>55</v>
      </c>
      <c r="I55" s="7" t="s">
        <v>53</v>
      </c>
      <c r="J55" s="2">
        <v>1</v>
      </c>
      <c r="K55" s="8">
        <v>2499</v>
      </c>
      <c r="L55" s="8"/>
      <c r="M55" s="8"/>
      <c r="N55" s="9"/>
      <c r="O55" s="11" t="s">
        <v>55</v>
      </c>
      <c r="P55" s="7" t="s">
        <v>53</v>
      </c>
      <c r="Q55" s="2">
        <v>1</v>
      </c>
      <c r="R55" s="8">
        <v>2499</v>
      </c>
      <c r="S55" s="8"/>
      <c r="T55" s="8"/>
      <c r="U55" s="9"/>
      <c r="V55" s="11" t="s">
        <v>55</v>
      </c>
    </row>
    <row r="56" spans="1:28" ht="12.75">
      <c r="A56" s="85"/>
      <c r="B56" s="7" t="s">
        <v>164</v>
      </c>
      <c r="C56" s="2">
        <v>2</v>
      </c>
      <c r="D56" s="8">
        <v>990</v>
      </c>
      <c r="E56" s="8"/>
      <c r="F56" s="8"/>
      <c r="G56" s="9">
        <f t="shared" si="2"/>
        <v>1980</v>
      </c>
      <c r="H56" s="11" t="s">
        <v>165</v>
      </c>
    </row>
    <row r="57" spans="1:28" ht="12.75">
      <c r="A57" s="85"/>
      <c r="B57" s="7" t="s">
        <v>37</v>
      </c>
      <c r="C57" s="2">
        <v>1</v>
      </c>
      <c r="D57" s="8">
        <v>11999</v>
      </c>
      <c r="E57" s="9"/>
      <c r="F57" s="9"/>
      <c r="G57" s="9">
        <f t="shared" si="2"/>
        <v>11999</v>
      </c>
      <c r="H57" s="11" t="s">
        <v>40</v>
      </c>
    </row>
    <row r="58" spans="1:28" ht="12.75">
      <c r="B58" s="7"/>
      <c r="C58" s="2"/>
      <c r="D58" s="8"/>
      <c r="E58" s="9"/>
      <c r="F58" s="9"/>
      <c r="G58" s="9">
        <f t="shared" si="2"/>
        <v>0</v>
      </c>
    </row>
    <row r="59" spans="1:28" ht="12.75">
      <c r="B59" s="10" t="s">
        <v>169</v>
      </c>
      <c r="C59" s="2"/>
      <c r="D59" s="8"/>
      <c r="E59" s="8"/>
      <c r="F59" s="8"/>
      <c r="G59" s="9">
        <f t="shared" si="2"/>
        <v>0</v>
      </c>
      <c r="H59" s="2"/>
    </row>
    <row r="60" spans="1:28" ht="12.75">
      <c r="B60" s="10"/>
      <c r="C60" s="2"/>
      <c r="D60" s="8"/>
      <c r="E60" s="8"/>
      <c r="F60" s="8"/>
      <c r="G60" s="9">
        <f t="shared" si="2"/>
        <v>0</v>
      </c>
      <c r="H60" s="2"/>
    </row>
    <row r="61" spans="1:28" ht="12.75">
      <c r="A61" s="85" t="s">
        <v>254</v>
      </c>
      <c r="B61" s="7" t="s">
        <v>171</v>
      </c>
      <c r="C61" s="2">
        <v>5</v>
      </c>
      <c r="D61" s="8">
        <v>1099</v>
      </c>
      <c r="E61" s="8"/>
      <c r="F61" s="8"/>
      <c r="G61" s="9">
        <f t="shared" si="2"/>
        <v>5495</v>
      </c>
      <c r="H61" s="11" t="s">
        <v>173</v>
      </c>
    </row>
    <row r="62" spans="1:28" ht="12.75">
      <c r="A62" s="85"/>
      <c r="B62" s="7" t="s">
        <v>175</v>
      </c>
      <c r="C62" s="2">
        <v>6</v>
      </c>
      <c r="D62" s="8">
        <v>5490</v>
      </c>
      <c r="E62" s="8"/>
      <c r="F62" s="8"/>
      <c r="G62" s="9">
        <f t="shared" si="2"/>
        <v>32940</v>
      </c>
      <c r="H62" s="11" t="s">
        <v>177</v>
      </c>
    </row>
    <row r="63" spans="1:28" ht="12.75">
      <c r="A63" s="85"/>
      <c r="B63" s="7" t="s">
        <v>97</v>
      </c>
      <c r="C63" s="2">
        <v>24</v>
      </c>
      <c r="D63" s="8">
        <v>130</v>
      </c>
      <c r="E63" s="9"/>
      <c r="F63" s="9"/>
      <c r="G63" s="9">
        <f t="shared" si="2"/>
        <v>3120</v>
      </c>
      <c r="H63" s="11" t="s">
        <v>98</v>
      </c>
    </row>
    <row r="64" spans="1:28" ht="12.75">
      <c r="A64" s="85"/>
      <c r="B64" s="7" t="s">
        <v>179</v>
      </c>
      <c r="C64" s="2">
        <v>30</v>
      </c>
      <c r="D64" s="8">
        <v>250</v>
      </c>
      <c r="E64" s="9"/>
      <c r="F64" s="9"/>
      <c r="G64" s="9">
        <f t="shared" si="2"/>
        <v>7500</v>
      </c>
    </row>
    <row r="65" spans="1:28" ht="12.75">
      <c r="A65" s="85"/>
      <c r="B65" s="7" t="s">
        <v>181</v>
      </c>
      <c r="C65" s="7">
        <v>1</v>
      </c>
      <c r="D65" s="21">
        <v>1890</v>
      </c>
      <c r="E65" s="23"/>
      <c r="F65" s="23"/>
      <c r="G65" s="9">
        <f t="shared" si="2"/>
        <v>1890</v>
      </c>
      <c r="H65" s="35" t="s">
        <v>184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</row>
    <row r="66" spans="1:28" ht="12.75">
      <c r="A66" s="85"/>
      <c r="B66" s="7" t="s">
        <v>176</v>
      </c>
      <c r="C66" s="2">
        <v>1</v>
      </c>
      <c r="D66" s="8">
        <v>16990</v>
      </c>
      <c r="E66" s="9"/>
      <c r="F66" s="9"/>
      <c r="G66" s="9">
        <f t="shared" si="2"/>
        <v>16990</v>
      </c>
      <c r="H66" s="11" t="s">
        <v>178</v>
      </c>
    </row>
    <row r="67" spans="1:28" ht="12.75">
      <c r="A67" s="85"/>
      <c r="B67" s="7" t="s">
        <v>191</v>
      </c>
      <c r="C67" s="2">
        <v>1</v>
      </c>
      <c r="D67" s="8">
        <v>5190</v>
      </c>
      <c r="E67" s="8"/>
      <c r="F67" s="8"/>
      <c r="G67" s="9">
        <f t="shared" si="2"/>
        <v>5190</v>
      </c>
      <c r="H67" s="11" t="s">
        <v>192</v>
      </c>
    </row>
    <row r="68" spans="1:28" ht="12.75">
      <c r="A68" s="85"/>
      <c r="B68" s="7" t="s">
        <v>194</v>
      </c>
      <c r="C68" s="2">
        <v>1</v>
      </c>
      <c r="D68" s="8">
        <v>9990</v>
      </c>
      <c r="E68" s="9"/>
      <c r="F68" s="9"/>
      <c r="G68" s="9">
        <f t="shared" si="2"/>
        <v>9990</v>
      </c>
      <c r="H68" s="11" t="s">
        <v>197</v>
      </c>
    </row>
    <row r="69" spans="1:28" ht="12.75">
      <c r="A69" s="85"/>
      <c r="B69" s="7" t="s">
        <v>198</v>
      </c>
      <c r="C69" s="2">
        <v>1</v>
      </c>
      <c r="D69" s="8">
        <v>6999</v>
      </c>
      <c r="E69" s="9"/>
      <c r="F69" s="9"/>
      <c r="G69" s="9">
        <f t="shared" si="2"/>
        <v>6999</v>
      </c>
      <c r="H69" s="11" t="s">
        <v>200</v>
      </c>
    </row>
    <row r="70" spans="1:28" ht="12.75">
      <c r="B70" s="18"/>
      <c r="C70" s="2"/>
      <c r="D70" s="8"/>
      <c r="E70" s="9"/>
      <c r="F70" s="9"/>
      <c r="G70" s="9"/>
    </row>
    <row r="71" spans="1:28" ht="12.75">
      <c r="A71" s="86" t="s">
        <v>362</v>
      </c>
      <c r="B71" s="51" t="s">
        <v>201</v>
      </c>
      <c r="C71" s="52"/>
      <c r="D71" s="53"/>
      <c r="E71" s="54"/>
      <c r="F71" s="54"/>
      <c r="G71" s="54"/>
    </row>
    <row r="72" spans="1:28" ht="12.75">
      <c r="A72" s="86"/>
      <c r="B72" s="52" t="s">
        <v>204</v>
      </c>
      <c r="C72" s="52">
        <v>2</v>
      </c>
      <c r="D72" s="53">
        <v>899</v>
      </c>
      <c r="E72" s="54"/>
      <c r="F72" s="54"/>
      <c r="G72" s="54">
        <f t="shared" ref="G72:G190" si="3">(C72*D72)+(C72*(E72+F72)/2)</f>
        <v>1798</v>
      </c>
      <c r="H72" s="2" t="s">
        <v>112</v>
      </c>
    </row>
    <row r="73" spans="1:28" ht="12.75">
      <c r="A73" s="86"/>
      <c r="B73" s="52" t="s">
        <v>205</v>
      </c>
      <c r="C73" s="52">
        <v>10</v>
      </c>
      <c r="D73" s="53">
        <v>347</v>
      </c>
      <c r="E73" s="54"/>
      <c r="F73" s="54"/>
      <c r="G73" s="54">
        <f t="shared" si="3"/>
        <v>3470</v>
      </c>
      <c r="H73" s="2" t="s">
        <v>84</v>
      </c>
    </row>
    <row r="74" spans="1:28" ht="12.75">
      <c r="A74" s="86"/>
      <c r="B74" s="52" t="s">
        <v>85</v>
      </c>
      <c r="C74" s="52">
        <v>1</v>
      </c>
      <c r="D74" s="53">
        <v>37710</v>
      </c>
      <c r="E74" s="54"/>
      <c r="F74" s="54"/>
      <c r="G74" s="54">
        <f t="shared" si="3"/>
        <v>37710</v>
      </c>
      <c r="H74" s="2" t="s">
        <v>89</v>
      </c>
    </row>
    <row r="75" spans="1:28" s="48" customFormat="1" ht="12.75">
      <c r="A75" s="86"/>
      <c r="B75" s="52" t="s">
        <v>258</v>
      </c>
      <c r="C75" s="52">
        <v>4</v>
      </c>
      <c r="D75" s="53">
        <v>151.25</v>
      </c>
      <c r="E75" s="54"/>
      <c r="F75" s="54"/>
      <c r="G75" s="54">
        <f t="shared" si="3"/>
        <v>605</v>
      </c>
      <c r="H75" s="38" t="s">
        <v>257</v>
      </c>
    </row>
    <row r="76" spans="1:28" s="48" customFormat="1" ht="12.75">
      <c r="A76" s="86"/>
      <c r="B76" s="52" t="s">
        <v>259</v>
      </c>
      <c r="C76" s="52">
        <v>4</v>
      </c>
      <c r="D76" s="53">
        <v>171</v>
      </c>
      <c r="E76" s="54"/>
      <c r="F76" s="54"/>
      <c r="G76" s="54">
        <f t="shared" si="3"/>
        <v>684</v>
      </c>
      <c r="H76" s="38" t="s">
        <v>257</v>
      </c>
    </row>
    <row r="77" spans="1:28" s="48" customFormat="1" ht="12.75">
      <c r="A77" s="86"/>
      <c r="B77" s="52" t="s">
        <v>260</v>
      </c>
      <c r="C77" s="52">
        <v>4</v>
      </c>
      <c r="D77" s="53">
        <v>643.72</v>
      </c>
      <c r="E77" s="54"/>
      <c r="F77" s="54"/>
      <c r="G77" s="54">
        <f t="shared" si="3"/>
        <v>2574.88</v>
      </c>
      <c r="H77" s="38" t="s">
        <v>257</v>
      </c>
    </row>
    <row r="78" spans="1:28" s="48" customFormat="1" ht="12.75">
      <c r="A78" s="86"/>
      <c r="B78" s="52"/>
      <c r="C78" s="52"/>
      <c r="D78" s="53"/>
      <c r="E78" s="54"/>
      <c r="F78" s="54"/>
      <c r="G78" s="54"/>
      <c r="H78" s="38"/>
    </row>
    <row r="79" spans="1:28" s="48" customFormat="1" ht="12.75">
      <c r="A79" s="86"/>
      <c r="B79" s="52"/>
      <c r="C79" s="52"/>
      <c r="D79" s="53"/>
      <c r="E79" s="54"/>
      <c r="F79" s="54"/>
      <c r="G79" s="54"/>
      <c r="H79" s="38"/>
    </row>
    <row r="80" spans="1:28" s="48" customFormat="1" ht="12.75">
      <c r="A80" s="86"/>
      <c r="B80" s="51" t="s">
        <v>263</v>
      </c>
      <c r="C80" s="52"/>
      <c r="D80" s="53"/>
      <c r="E80" s="54"/>
      <c r="F80" s="54"/>
      <c r="G80" s="54"/>
      <c r="H80" s="38"/>
    </row>
    <row r="81" spans="1:8" s="48" customFormat="1" ht="12.75">
      <c r="A81" s="86"/>
      <c r="B81" s="52" t="s">
        <v>264</v>
      </c>
      <c r="C81" s="52">
        <v>1</v>
      </c>
      <c r="D81" s="53">
        <v>1464.1</v>
      </c>
      <c r="E81" s="54"/>
      <c r="F81" s="54"/>
      <c r="G81" s="54">
        <f t="shared" si="3"/>
        <v>1464.1</v>
      </c>
      <c r="H81" s="38" t="s">
        <v>257</v>
      </c>
    </row>
    <row r="82" spans="1:8" s="48" customFormat="1" ht="12.75">
      <c r="A82" s="86"/>
      <c r="B82" s="52" t="s">
        <v>265</v>
      </c>
      <c r="C82" s="52">
        <v>1</v>
      </c>
      <c r="D82" s="53">
        <v>105.39</v>
      </c>
      <c r="E82" s="54"/>
      <c r="F82" s="54"/>
      <c r="G82" s="54">
        <f t="shared" si="3"/>
        <v>105.39</v>
      </c>
      <c r="H82" s="38"/>
    </row>
    <row r="83" spans="1:8" s="48" customFormat="1" ht="12.75">
      <c r="A83" s="86"/>
      <c r="B83" s="52" t="s">
        <v>266</v>
      </c>
      <c r="C83" s="52">
        <v>1</v>
      </c>
      <c r="D83" s="53">
        <v>25.53</v>
      </c>
      <c r="E83" s="54"/>
      <c r="F83" s="54"/>
      <c r="G83" s="54">
        <f t="shared" si="3"/>
        <v>25.53</v>
      </c>
      <c r="H83" s="38"/>
    </row>
    <row r="84" spans="1:8" s="48" customFormat="1" ht="12.75">
      <c r="A84" s="86"/>
      <c r="B84" s="52" t="s">
        <v>267</v>
      </c>
      <c r="C84" s="52">
        <v>12</v>
      </c>
      <c r="D84" s="53">
        <v>7.1390000000000002</v>
      </c>
      <c r="E84" s="54"/>
      <c r="F84" s="54"/>
      <c r="G84" s="54">
        <f t="shared" si="3"/>
        <v>85.668000000000006</v>
      </c>
      <c r="H84" s="38"/>
    </row>
    <row r="85" spans="1:8" s="48" customFormat="1" ht="12.75">
      <c r="A85" s="86"/>
      <c r="B85" s="52" t="s">
        <v>268</v>
      </c>
      <c r="C85" s="52">
        <v>10</v>
      </c>
      <c r="D85" s="53">
        <v>51.908999999999999</v>
      </c>
      <c r="E85" s="54"/>
      <c r="F85" s="54"/>
      <c r="G85" s="54">
        <f t="shared" si="3"/>
        <v>519.09</v>
      </c>
      <c r="H85" s="38"/>
    </row>
    <row r="86" spans="1:8" s="48" customFormat="1" ht="12.75">
      <c r="A86" s="86"/>
      <c r="B86" s="52" t="s">
        <v>269</v>
      </c>
      <c r="C86" s="52">
        <v>5</v>
      </c>
      <c r="D86" s="53">
        <v>78.650000000000006</v>
      </c>
      <c r="E86" s="54"/>
      <c r="F86" s="54"/>
      <c r="G86" s="54">
        <f t="shared" si="3"/>
        <v>393.25</v>
      </c>
      <c r="H86" s="38"/>
    </row>
    <row r="87" spans="1:8" s="48" customFormat="1" ht="12.75">
      <c r="A87" s="86"/>
      <c r="B87" s="52" t="s">
        <v>270</v>
      </c>
      <c r="C87" s="52">
        <v>20</v>
      </c>
      <c r="D87" s="53">
        <v>24.805</v>
      </c>
      <c r="E87" s="54"/>
      <c r="F87" s="54"/>
      <c r="G87" s="54">
        <f t="shared" si="3"/>
        <v>496.1</v>
      </c>
      <c r="H87" s="38"/>
    </row>
    <row r="88" spans="1:8" s="48" customFormat="1" ht="12.75">
      <c r="A88" s="86"/>
      <c r="B88" s="52" t="s">
        <v>271</v>
      </c>
      <c r="C88" s="52">
        <v>25</v>
      </c>
      <c r="D88" s="53">
        <v>14.398999999999999</v>
      </c>
      <c r="E88" s="54"/>
      <c r="F88" s="54"/>
      <c r="G88" s="54">
        <f t="shared" si="3"/>
        <v>359.97499999999997</v>
      </c>
      <c r="H88" s="38"/>
    </row>
    <row r="89" spans="1:8" s="48" customFormat="1" ht="12.75">
      <c r="A89" s="86"/>
      <c r="B89" s="52" t="s">
        <v>272</v>
      </c>
      <c r="C89" s="52">
        <v>1</v>
      </c>
      <c r="D89" s="53">
        <v>1815</v>
      </c>
      <c r="E89" s="54"/>
      <c r="F89" s="54"/>
      <c r="G89" s="54">
        <f t="shared" si="3"/>
        <v>1815</v>
      </c>
      <c r="H89" s="38"/>
    </row>
    <row r="90" spans="1:8" s="48" customFormat="1" ht="12.75">
      <c r="A90" s="86"/>
      <c r="B90" s="52" t="s">
        <v>273</v>
      </c>
      <c r="C90" s="52">
        <v>10</v>
      </c>
      <c r="D90" s="53">
        <v>21.78</v>
      </c>
      <c r="E90" s="54"/>
      <c r="F90" s="54"/>
      <c r="G90" s="54">
        <f t="shared" si="3"/>
        <v>217.8</v>
      </c>
      <c r="H90" s="38"/>
    </row>
    <row r="91" spans="1:8" s="48" customFormat="1" ht="12.75">
      <c r="A91" s="86"/>
      <c r="B91" s="52" t="s">
        <v>274</v>
      </c>
      <c r="C91" s="52">
        <v>30</v>
      </c>
      <c r="D91" s="53">
        <v>62.557000000000002</v>
      </c>
      <c r="E91" s="54"/>
      <c r="F91" s="54"/>
      <c r="G91" s="54">
        <f t="shared" si="3"/>
        <v>1876.71</v>
      </c>
      <c r="H91" s="38"/>
    </row>
    <row r="92" spans="1:8" s="48" customFormat="1" ht="12.75">
      <c r="A92" s="86"/>
      <c r="B92" s="52" t="s">
        <v>275</v>
      </c>
      <c r="C92" s="52">
        <v>100</v>
      </c>
      <c r="D92" s="53">
        <v>14.52</v>
      </c>
      <c r="E92" s="54"/>
      <c r="F92" s="54"/>
      <c r="G92" s="54">
        <f t="shared" si="3"/>
        <v>1452</v>
      </c>
      <c r="H92" s="38"/>
    </row>
    <row r="93" spans="1:8" s="48" customFormat="1" ht="12.75">
      <c r="A93" s="86"/>
      <c r="B93" s="52" t="s">
        <v>276</v>
      </c>
      <c r="C93" s="52">
        <v>250</v>
      </c>
      <c r="D93" s="53">
        <v>23.837</v>
      </c>
      <c r="E93" s="54"/>
      <c r="F93" s="54"/>
      <c r="G93" s="54">
        <f t="shared" si="3"/>
        <v>5959.25</v>
      </c>
      <c r="H93" s="38"/>
    </row>
    <row r="94" spans="1:8" s="48" customFormat="1" ht="12.75">
      <c r="A94" s="86"/>
      <c r="B94" s="52" t="s">
        <v>277</v>
      </c>
      <c r="C94" s="52">
        <v>1</v>
      </c>
      <c r="D94" s="53">
        <v>158.51</v>
      </c>
      <c r="E94" s="54"/>
      <c r="F94" s="54"/>
      <c r="G94" s="54">
        <f t="shared" si="3"/>
        <v>158.51</v>
      </c>
      <c r="H94" s="38"/>
    </row>
    <row r="95" spans="1:8" s="48" customFormat="1" ht="12.75">
      <c r="A95" s="86"/>
      <c r="B95" s="52" t="s">
        <v>278</v>
      </c>
      <c r="C95" s="52">
        <v>1</v>
      </c>
      <c r="D95" s="53">
        <v>67.16</v>
      </c>
      <c r="E95" s="54"/>
      <c r="F95" s="54"/>
      <c r="G95" s="54">
        <f t="shared" si="3"/>
        <v>67.16</v>
      </c>
      <c r="H95" s="38"/>
    </row>
    <row r="96" spans="1:8" s="48" customFormat="1" ht="12.75">
      <c r="A96" s="86"/>
      <c r="B96" s="52" t="s">
        <v>279</v>
      </c>
      <c r="C96" s="52">
        <v>1</v>
      </c>
      <c r="D96" s="53">
        <v>77.197999999999993</v>
      </c>
      <c r="E96" s="54"/>
      <c r="F96" s="54"/>
      <c r="G96" s="54">
        <f t="shared" si="3"/>
        <v>77.197999999999993</v>
      </c>
      <c r="H96" s="38"/>
    </row>
    <row r="97" spans="1:8" s="48" customFormat="1" ht="12.75">
      <c r="A97" s="86"/>
      <c r="B97" s="52" t="s">
        <v>280</v>
      </c>
      <c r="C97" s="52">
        <v>31</v>
      </c>
      <c r="D97" s="53">
        <v>123</v>
      </c>
      <c r="E97" s="54"/>
      <c r="F97" s="54"/>
      <c r="G97" s="54">
        <f t="shared" si="3"/>
        <v>3813</v>
      </c>
      <c r="H97" s="38"/>
    </row>
    <row r="98" spans="1:8" s="48" customFormat="1" ht="12.75">
      <c r="A98" s="86"/>
      <c r="B98" s="52" t="s">
        <v>281</v>
      </c>
      <c r="C98" s="52">
        <v>17</v>
      </c>
      <c r="D98" s="53">
        <v>41.38</v>
      </c>
      <c r="E98" s="54"/>
      <c r="F98" s="54"/>
      <c r="G98" s="54">
        <f t="shared" si="3"/>
        <v>703.46</v>
      </c>
      <c r="H98" s="38"/>
    </row>
    <row r="99" spans="1:8" s="48" customFormat="1" ht="12.75">
      <c r="A99" s="86"/>
      <c r="B99" s="52" t="s">
        <v>282</v>
      </c>
      <c r="C99" s="52">
        <v>10</v>
      </c>
      <c r="D99" s="53">
        <v>176.66</v>
      </c>
      <c r="E99" s="54"/>
      <c r="F99" s="54"/>
      <c r="G99" s="54">
        <f t="shared" si="3"/>
        <v>1766.6</v>
      </c>
      <c r="H99" s="38"/>
    </row>
    <row r="100" spans="1:8" s="48" customFormat="1" ht="12.75">
      <c r="A100" s="86"/>
      <c r="B100" s="52" t="s">
        <v>281</v>
      </c>
      <c r="C100" s="52">
        <v>12</v>
      </c>
      <c r="D100" s="53">
        <v>41.38</v>
      </c>
      <c r="E100" s="54"/>
      <c r="F100" s="54"/>
      <c r="G100" s="54">
        <f t="shared" si="3"/>
        <v>496.56000000000006</v>
      </c>
      <c r="H100" s="38"/>
    </row>
    <row r="101" spans="1:8" s="48" customFormat="1" ht="12.75">
      <c r="A101" s="86"/>
      <c r="B101" s="52" t="s">
        <v>283</v>
      </c>
      <c r="C101" s="52">
        <v>11</v>
      </c>
      <c r="D101" s="53">
        <v>392.04</v>
      </c>
      <c r="E101" s="54"/>
      <c r="F101" s="54"/>
      <c r="G101" s="54">
        <f t="shared" si="3"/>
        <v>4312.4400000000005</v>
      </c>
      <c r="H101" s="38"/>
    </row>
    <row r="102" spans="1:8" s="48" customFormat="1" ht="12.75">
      <c r="A102" s="86"/>
      <c r="B102" s="52" t="s">
        <v>284</v>
      </c>
      <c r="C102" s="52">
        <v>15</v>
      </c>
      <c r="D102" s="53">
        <v>77.682000000000002</v>
      </c>
      <c r="E102" s="54"/>
      <c r="F102" s="54"/>
      <c r="G102" s="54">
        <f t="shared" si="3"/>
        <v>1165.23</v>
      </c>
      <c r="H102" s="38"/>
    </row>
    <row r="103" spans="1:8" s="48" customFormat="1" ht="12.75">
      <c r="A103" s="86"/>
      <c r="B103" s="52" t="s">
        <v>285</v>
      </c>
      <c r="C103" s="52">
        <v>20</v>
      </c>
      <c r="D103" s="53">
        <v>50.457000000000001</v>
      </c>
      <c r="E103" s="54"/>
      <c r="F103" s="54"/>
      <c r="G103" s="54">
        <f t="shared" si="3"/>
        <v>1009.14</v>
      </c>
      <c r="H103" s="38"/>
    </row>
    <row r="104" spans="1:8" s="48" customFormat="1" ht="12.75">
      <c r="A104" s="86"/>
      <c r="B104" s="52" t="s">
        <v>286</v>
      </c>
      <c r="C104" s="52">
        <v>10</v>
      </c>
      <c r="D104" s="53">
        <v>41.381999999999998</v>
      </c>
      <c r="E104" s="54"/>
      <c r="F104" s="54"/>
      <c r="G104" s="54">
        <f t="shared" si="3"/>
        <v>413.82</v>
      </c>
      <c r="H104" s="38"/>
    </row>
    <row r="105" spans="1:8" s="48" customFormat="1" ht="12.75">
      <c r="A105" s="86"/>
      <c r="B105" s="52" t="s">
        <v>287</v>
      </c>
      <c r="C105" s="52">
        <v>30</v>
      </c>
      <c r="D105" s="53">
        <v>43.197000000000003</v>
      </c>
      <c r="E105" s="54"/>
      <c r="F105" s="54"/>
      <c r="G105" s="54">
        <f t="shared" si="3"/>
        <v>1295.9100000000001</v>
      </c>
      <c r="H105" s="38"/>
    </row>
    <row r="106" spans="1:8" s="48" customFormat="1" ht="12.75">
      <c r="A106" s="86"/>
      <c r="B106" s="52" t="s">
        <v>288</v>
      </c>
      <c r="C106" s="52">
        <v>100</v>
      </c>
      <c r="D106" s="53">
        <v>40.898000000000003</v>
      </c>
      <c r="E106" s="54"/>
      <c r="F106" s="54"/>
      <c r="G106" s="54">
        <f t="shared" si="3"/>
        <v>4089.8</v>
      </c>
      <c r="H106" s="38"/>
    </row>
    <row r="107" spans="1:8" s="48" customFormat="1" ht="12.75">
      <c r="A107" s="86"/>
      <c r="B107" s="52" t="s">
        <v>288</v>
      </c>
      <c r="C107" s="52">
        <v>250</v>
      </c>
      <c r="D107" s="53">
        <v>40.898000000000003</v>
      </c>
      <c r="E107" s="54"/>
      <c r="F107" s="54"/>
      <c r="G107" s="54">
        <f t="shared" si="3"/>
        <v>10224.5</v>
      </c>
      <c r="H107" s="38"/>
    </row>
    <row r="108" spans="1:8" s="48" customFormat="1" ht="12.75">
      <c r="A108" s="86"/>
      <c r="B108" s="52" t="s">
        <v>289</v>
      </c>
      <c r="C108" s="52">
        <v>2</v>
      </c>
      <c r="D108" s="53">
        <v>308.55</v>
      </c>
      <c r="E108" s="54"/>
      <c r="F108" s="54"/>
      <c r="G108" s="54">
        <f t="shared" si="3"/>
        <v>617.1</v>
      </c>
      <c r="H108" s="38"/>
    </row>
    <row r="109" spans="1:8" s="48" customFormat="1" ht="12.75">
      <c r="A109" s="86"/>
      <c r="B109" s="52" t="s">
        <v>290</v>
      </c>
      <c r="C109" s="52">
        <v>1</v>
      </c>
      <c r="D109" s="53">
        <v>4537.5</v>
      </c>
      <c r="E109" s="54"/>
      <c r="F109" s="54"/>
      <c r="G109" s="54">
        <f t="shared" si="3"/>
        <v>4537.5</v>
      </c>
      <c r="H109" s="38"/>
    </row>
    <row r="110" spans="1:8" s="48" customFormat="1" ht="12.75">
      <c r="A110" s="86"/>
      <c r="B110" s="52" t="s">
        <v>291</v>
      </c>
      <c r="C110" s="52">
        <v>4</v>
      </c>
      <c r="D110" s="53">
        <v>308.55</v>
      </c>
      <c r="E110" s="54"/>
      <c r="F110" s="54"/>
      <c r="G110" s="54">
        <f t="shared" si="3"/>
        <v>1234.2</v>
      </c>
      <c r="H110" s="38"/>
    </row>
    <row r="111" spans="1:8" s="48" customFormat="1" ht="13.5">
      <c r="A111" s="86"/>
      <c r="B111" s="55"/>
      <c r="C111" s="52"/>
      <c r="D111" s="53"/>
      <c r="E111" s="54"/>
      <c r="F111" s="54"/>
      <c r="G111" s="54"/>
      <c r="H111" s="38"/>
    </row>
    <row r="112" spans="1:8" s="48" customFormat="1" ht="12.75">
      <c r="A112" s="86"/>
      <c r="B112" s="51" t="s">
        <v>292</v>
      </c>
      <c r="C112" s="52"/>
      <c r="D112" s="53"/>
      <c r="E112" s="54"/>
      <c r="F112" s="54"/>
      <c r="G112" s="54"/>
      <c r="H112" s="38"/>
    </row>
    <row r="113" spans="1:8" s="48" customFormat="1" ht="12.75">
      <c r="A113" s="86"/>
      <c r="B113" s="52" t="s">
        <v>293</v>
      </c>
      <c r="C113" s="52">
        <v>1</v>
      </c>
      <c r="D113" s="53">
        <v>18500</v>
      </c>
      <c r="E113" s="54"/>
      <c r="F113" s="54"/>
      <c r="G113" s="54">
        <f>((C113*D113)+(C113*(E113+F113)/2))*1.21</f>
        <v>22385</v>
      </c>
      <c r="H113" s="38"/>
    </row>
    <row r="114" spans="1:8" s="48" customFormat="1" ht="12.75">
      <c r="A114" s="86"/>
      <c r="B114" s="52" t="s">
        <v>294</v>
      </c>
      <c r="C114" s="52">
        <v>1</v>
      </c>
      <c r="D114" s="53">
        <v>350</v>
      </c>
      <c r="E114" s="54"/>
      <c r="F114" s="54"/>
      <c r="G114" s="54">
        <f t="shared" ref="G114:G177" si="4">((C114*D114)+(C114*(E114+F114)/2))*1.21</f>
        <v>423.5</v>
      </c>
      <c r="H114" s="38"/>
    </row>
    <row r="115" spans="1:8" s="48" customFormat="1" ht="12.75">
      <c r="A115" s="86"/>
      <c r="B115" s="52" t="s">
        <v>295</v>
      </c>
      <c r="C115" s="52">
        <v>250</v>
      </c>
      <c r="D115" s="53">
        <v>12</v>
      </c>
      <c r="E115" s="54"/>
      <c r="F115" s="54"/>
      <c r="G115" s="54">
        <f t="shared" si="4"/>
        <v>3630</v>
      </c>
      <c r="H115" s="38"/>
    </row>
    <row r="116" spans="1:8" s="48" customFormat="1" ht="12.75">
      <c r="A116" s="86"/>
      <c r="B116" s="52" t="s">
        <v>296</v>
      </c>
      <c r="C116" s="52">
        <v>250</v>
      </c>
      <c r="D116" s="53">
        <v>16</v>
      </c>
      <c r="E116" s="54"/>
      <c r="F116" s="54"/>
      <c r="G116" s="54">
        <f t="shared" si="4"/>
        <v>4840</v>
      </c>
      <c r="H116" s="38"/>
    </row>
    <row r="117" spans="1:8" s="48" customFormat="1" ht="12.75">
      <c r="A117" s="86"/>
      <c r="B117" s="52" t="s">
        <v>297</v>
      </c>
      <c r="C117" s="52">
        <v>60</v>
      </c>
      <c r="D117" s="53">
        <v>18</v>
      </c>
      <c r="E117" s="54"/>
      <c r="F117" s="54"/>
      <c r="G117" s="54">
        <f t="shared" si="4"/>
        <v>1306.8</v>
      </c>
      <c r="H117" s="38"/>
    </row>
    <row r="118" spans="1:8" s="48" customFormat="1" ht="12.75">
      <c r="A118" s="86"/>
      <c r="B118" s="52" t="s">
        <v>298</v>
      </c>
      <c r="C118" s="52">
        <v>60</v>
      </c>
      <c r="D118" s="53">
        <v>16</v>
      </c>
      <c r="E118" s="54"/>
      <c r="F118" s="54"/>
      <c r="G118" s="54">
        <f t="shared" si="4"/>
        <v>1161.5999999999999</v>
      </c>
      <c r="H118" s="38"/>
    </row>
    <row r="119" spans="1:8" s="48" customFormat="1" ht="12.75">
      <c r="A119" s="86"/>
      <c r="B119" s="52" t="s">
        <v>299</v>
      </c>
      <c r="C119" s="52">
        <v>1</v>
      </c>
      <c r="D119" s="53">
        <v>1000</v>
      </c>
      <c r="E119" s="54"/>
      <c r="F119" s="54"/>
      <c r="G119" s="54">
        <f t="shared" si="4"/>
        <v>1210</v>
      </c>
      <c r="H119" s="38"/>
    </row>
    <row r="120" spans="1:8" s="48" customFormat="1" ht="12.75">
      <c r="A120" s="86"/>
      <c r="B120" s="52" t="s">
        <v>300</v>
      </c>
      <c r="C120" s="52">
        <v>1</v>
      </c>
      <c r="D120" s="53">
        <v>100</v>
      </c>
      <c r="E120" s="54"/>
      <c r="F120" s="54"/>
      <c r="G120" s="54">
        <f t="shared" si="4"/>
        <v>121</v>
      </c>
      <c r="H120" s="38"/>
    </row>
    <row r="121" spans="1:8" s="48" customFormat="1" ht="12.75">
      <c r="A121" s="86"/>
      <c r="B121" s="52" t="s">
        <v>301</v>
      </c>
      <c r="C121" s="52">
        <v>4</v>
      </c>
      <c r="D121" s="53">
        <v>350</v>
      </c>
      <c r="E121" s="54"/>
      <c r="F121" s="54"/>
      <c r="G121" s="54">
        <f t="shared" si="4"/>
        <v>1694</v>
      </c>
      <c r="H121" s="38"/>
    </row>
    <row r="122" spans="1:8" s="48" customFormat="1" ht="12.75">
      <c r="A122" s="86"/>
      <c r="B122" s="52" t="s">
        <v>302</v>
      </c>
      <c r="C122" s="52">
        <v>4</v>
      </c>
      <c r="D122" s="53">
        <v>75</v>
      </c>
      <c r="E122" s="54"/>
      <c r="F122" s="54"/>
      <c r="G122" s="54">
        <f t="shared" si="4"/>
        <v>363</v>
      </c>
      <c r="H122" s="38"/>
    </row>
    <row r="123" spans="1:8" s="48" customFormat="1" ht="12.75">
      <c r="A123" s="86"/>
      <c r="B123" s="52" t="s">
        <v>303</v>
      </c>
      <c r="C123" s="52">
        <v>6</v>
      </c>
      <c r="D123" s="53">
        <v>350</v>
      </c>
      <c r="E123" s="54"/>
      <c r="F123" s="54"/>
      <c r="G123" s="54">
        <f t="shared" si="4"/>
        <v>2541</v>
      </c>
      <c r="H123" s="38"/>
    </row>
    <row r="124" spans="1:8" s="48" customFormat="1" ht="12.75">
      <c r="A124" s="86"/>
      <c r="B124" s="52" t="s">
        <v>304</v>
      </c>
      <c r="C124" s="52">
        <v>6</v>
      </c>
      <c r="D124" s="53">
        <v>75</v>
      </c>
      <c r="E124" s="54"/>
      <c r="F124" s="54"/>
      <c r="G124" s="54">
        <f t="shared" si="4"/>
        <v>544.5</v>
      </c>
      <c r="H124" s="38"/>
    </row>
    <row r="125" spans="1:8" s="48" customFormat="1" ht="12.75">
      <c r="A125" s="86"/>
      <c r="B125" s="52" t="s">
        <v>305</v>
      </c>
      <c r="C125" s="52">
        <v>1</v>
      </c>
      <c r="D125" s="53">
        <v>650</v>
      </c>
      <c r="E125" s="54"/>
      <c r="F125" s="54"/>
      <c r="G125" s="54">
        <f t="shared" si="4"/>
        <v>786.5</v>
      </c>
      <c r="H125" s="38"/>
    </row>
    <row r="126" spans="1:8" s="48" customFormat="1" ht="12.75">
      <c r="A126" s="86"/>
      <c r="B126" s="52" t="s">
        <v>306</v>
      </c>
      <c r="C126" s="52">
        <v>1</v>
      </c>
      <c r="D126" s="53">
        <v>50</v>
      </c>
      <c r="E126" s="54"/>
      <c r="F126" s="54"/>
      <c r="G126" s="54">
        <f t="shared" si="4"/>
        <v>60.5</v>
      </c>
      <c r="H126" s="38"/>
    </row>
    <row r="127" spans="1:8" s="48" customFormat="1" ht="12.75">
      <c r="A127" s="86"/>
      <c r="B127" s="52" t="s">
        <v>307</v>
      </c>
      <c r="C127" s="52">
        <v>4</v>
      </c>
      <c r="D127" s="53">
        <v>25</v>
      </c>
      <c r="E127" s="54"/>
      <c r="F127" s="54"/>
      <c r="G127" s="54">
        <f t="shared" si="4"/>
        <v>121</v>
      </c>
      <c r="H127" s="38"/>
    </row>
    <row r="128" spans="1:8" s="48" customFormat="1" ht="12.75">
      <c r="A128" s="86"/>
      <c r="B128" s="52" t="s">
        <v>308</v>
      </c>
      <c r="C128" s="52">
        <v>4</v>
      </c>
      <c r="D128" s="53">
        <v>17</v>
      </c>
      <c r="E128" s="54"/>
      <c r="F128" s="54"/>
      <c r="G128" s="54">
        <f t="shared" si="4"/>
        <v>82.28</v>
      </c>
      <c r="H128" s="38"/>
    </row>
    <row r="129" spans="1:8" s="48" customFormat="1" ht="12.75">
      <c r="A129" s="86"/>
      <c r="B129" s="52" t="s">
        <v>309</v>
      </c>
      <c r="C129" s="52">
        <v>19</v>
      </c>
      <c r="D129" s="53">
        <v>50</v>
      </c>
      <c r="E129" s="54"/>
      <c r="F129" s="54"/>
      <c r="G129" s="54">
        <f t="shared" si="4"/>
        <v>1149.5</v>
      </c>
      <c r="H129" s="38"/>
    </row>
    <row r="130" spans="1:8" s="48" customFormat="1" ht="12.75">
      <c r="A130" s="86"/>
      <c r="B130" s="52" t="s">
        <v>310</v>
      </c>
      <c r="C130" s="52">
        <v>19</v>
      </c>
      <c r="D130" s="53">
        <v>10</v>
      </c>
      <c r="E130" s="54"/>
      <c r="F130" s="54"/>
      <c r="G130" s="54">
        <f t="shared" si="4"/>
        <v>229.9</v>
      </c>
      <c r="H130" s="38"/>
    </row>
    <row r="131" spans="1:8" s="48" customFormat="1" ht="12.75">
      <c r="A131" s="86"/>
      <c r="B131" s="52" t="s">
        <v>311</v>
      </c>
      <c r="C131" s="52">
        <v>20</v>
      </c>
      <c r="D131" s="53">
        <v>5</v>
      </c>
      <c r="E131" s="54"/>
      <c r="F131" s="54"/>
      <c r="G131" s="54">
        <f t="shared" si="4"/>
        <v>121</v>
      </c>
      <c r="H131" s="38"/>
    </row>
    <row r="132" spans="1:8" s="48" customFormat="1" ht="12.75">
      <c r="A132" s="86"/>
      <c r="B132" s="52" t="s">
        <v>312</v>
      </c>
      <c r="C132" s="52">
        <v>20</v>
      </c>
      <c r="D132" s="53">
        <v>10</v>
      </c>
      <c r="E132" s="54"/>
      <c r="F132" s="54"/>
      <c r="G132" s="54">
        <f t="shared" si="4"/>
        <v>242</v>
      </c>
      <c r="H132" s="38"/>
    </row>
    <row r="133" spans="1:8" s="48" customFormat="1" ht="12.75">
      <c r="A133" s="86"/>
      <c r="B133" s="52" t="s">
        <v>313</v>
      </c>
      <c r="C133" s="52">
        <v>20</v>
      </c>
      <c r="D133" s="53">
        <v>5</v>
      </c>
      <c r="E133" s="54"/>
      <c r="F133" s="54"/>
      <c r="G133" s="54">
        <f t="shared" si="4"/>
        <v>121</v>
      </c>
      <c r="H133" s="38"/>
    </row>
    <row r="134" spans="1:8" s="48" customFormat="1" ht="12.75">
      <c r="A134" s="86"/>
      <c r="B134" s="52" t="s">
        <v>314</v>
      </c>
      <c r="C134" s="52">
        <v>20</v>
      </c>
      <c r="D134" s="53">
        <v>10</v>
      </c>
      <c r="E134" s="54"/>
      <c r="F134" s="54"/>
      <c r="G134" s="54">
        <f t="shared" si="4"/>
        <v>242</v>
      </c>
      <c r="H134" s="38"/>
    </row>
    <row r="135" spans="1:8" s="48" customFormat="1" ht="12.75">
      <c r="A135" s="86"/>
      <c r="B135" s="52" t="s">
        <v>315</v>
      </c>
      <c r="C135" s="52">
        <v>19</v>
      </c>
      <c r="D135" s="53">
        <v>40</v>
      </c>
      <c r="E135" s="54"/>
      <c r="F135" s="54"/>
      <c r="G135" s="54">
        <f t="shared" si="4"/>
        <v>919.6</v>
      </c>
      <c r="H135" s="38"/>
    </row>
    <row r="136" spans="1:8" s="48" customFormat="1" ht="12.75">
      <c r="A136" s="86"/>
      <c r="B136" s="52" t="s">
        <v>316</v>
      </c>
      <c r="C136" s="52">
        <v>19</v>
      </c>
      <c r="D136" s="53">
        <v>150</v>
      </c>
      <c r="E136" s="54"/>
      <c r="F136" s="54"/>
      <c r="G136" s="54">
        <f t="shared" si="4"/>
        <v>3448.5</v>
      </c>
      <c r="H136" s="38"/>
    </row>
    <row r="137" spans="1:8" s="48" customFormat="1" ht="12.75">
      <c r="A137" s="86"/>
      <c r="B137" s="52" t="s">
        <v>317</v>
      </c>
      <c r="C137" s="52">
        <v>4</v>
      </c>
      <c r="D137" s="53">
        <v>1200</v>
      </c>
      <c r="E137" s="54"/>
      <c r="F137" s="54"/>
      <c r="G137" s="54">
        <f t="shared" si="4"/>
        <v>5808</v>
      </c>
      <c r="H137" s="38"/>
    </row>
    <row r="138" spans="1:8" s="48" customFormat="1" ht="12.75">
      <c r="A138" s="86"/>
      <c r="B138" s="52" t="s">
        <v>318</v>
      </c>
      <c r="C138" s="52">
        <v>4</v>
      </c>
      <c r="D138" s="53">
        <v>150</v>
      </c>
      <c r="E138" s="54"/>
      <c r="F138" s="54"/>
      <c r="G138" s="54">
        <f t="shared" si="4"/>
        <v>726</v>
      </c>
      <c r="H138" s="38"/>
    </row>
    <row r="139" spans="1:8" s="48" customFormat="1" ht="12.75">
      <c r="A139" s="86"/>
      <c r="B139" s="52" t="s">
        <v>319</v>
      </c>
      <c r="C139" s="52">
        <v>1</v>
      </c>
      <c r="D139" s="53">
        <v>6200</v>
      </c>
      <c r="E139" s="54"/>
      <c r="F139" s="54"/>
      <c r="G139" s="54">
        <f t="shared" si="4"/>
        <v>7502</v>
      </c>
      <c r="H139" s="38"/>
    </row>
    <row r="140" spans="1:8" s="48" customFormat="1" ht="12.75">
      <c r="A140" s="86"/>
      <c r="B140" s="52" t="s">
        <v>320</v>
      </c>
      <c r="C140" s="52">
        <v>1</v>
      </c>
      <c r="D140" s="53">
        <v>150</v>
      </c>
      <c r="E140" s="54"/>
      <c r="F140" s="54"/>
      <c r="G140" s="54">
        <f t="shared" si="4"/>
        <v>181.5</v>
      </c>
      <c r="H140" s="38"/>
    </row>
    <row r="141" spans="1:8" s="48" customFormat="1" ht="12.75">
      <c r="A141" s="86"/>
      <c r="B141" s="52" t="s">
        <v>321</v>
      </c>
      <c r="C141" s="52">
        <v>1</v>
      </c>
      <c r="D141" s="53">
        <v>3200</v>
      </c>
      <c r="E141" s="54"/>
      <c r="F141" s="54"/>
      <c r="G141" s="54">
        <f t="shared" si="4"/>
        <v>3872</v>
      </c>
      <c r="H141" s="38"/>
    </row>
    <row r="142" spans="1:8" s="48" customFormat="1" ht="12.75">
      <c r="A142" s="86"/>
      <c r="B142" s="52" t="s">
        <v>322</v>
      </c>
      <c r="C142" s="52">
        <v>1</v>
      </c>
      <c r="D142" s="53">
        <v>300</v>
      </c>
      <c r="E142" s="54"/>
      <c r="F142" s="54"/>
      <c r="G142" s="54">
        <f t="shared" si="4"/>
        <v>363</v>
      </c>
      <c r="H142" s="38"/>
    </row>
    <row r="143" spans="1:8" s="48" customFormat="1" ht="12.75">
      <c r="A143" s="86"/>
      <c r="B143" s="52" t="s">
        <v>323</v>
      </c>
      <c r="C143" s="52">
        <v>1</v>
      </c>
      <c r="D143" s="53">
        <v>1500</v>
      </c>
      <c r="E143" s="54"/>
      <c r="F143" s="54"/>
      <c r="G143" s="54">
        <f t="shared" si="4"/>
        <v>1815</v>
      </c>
      <c r="H143" s="38"/>
    </row>
    <row r="144" spans="1:8" s="48" customFormat="1" ht="12.75">
      <c r="A144" s="86"/>
      <c r="B144" s="52" t="s">
        <v>324</v>
      </c>
      <c r="C144" s="52">
        <v>1</v>
      </c>
      <c r="D144" s="53">
        <v>1295</v>
      </c>
      <c r="E144" s="54"/>
      <c r="F144" s="54"/>
      <c r="G144" s="54">
        <f t="shared" si="4"/>
        <v>1566.95</v>
      </c>
      <c r="H144" s="38"/>
    </row>
    <row r="145" spans="1:8" s="48" customFormat="1" ht="12.75">
      <c r="A145" s="86"/>
      <c r="B145" s="51"/>
      <c r="C145" s="52"/>
      <c r="D145" s="53"/>
      <c r="E145" s="54"/>
      <c r="F145" s="54"/>
      <c r="G145" s="54"/>
      <c r="H145" s="38"/>
    </row>
    <row r="146" spans="1:8" s="48" customFormat="1" ht="12.75">
      <c r="A146" s="86"/>
      <c r="B146" s="51" t="s">
        <v>325</v>
      </c>
      <c r="C146" s="52"/>
      <c r="D146" s="53"/>
      <c r="E146" s="54"/>
      <c r="F146" s="54"/>
      <c r="G146" s="54"/>
      <c r="H146" s="38"/>
    </row>
    <row r="147" spans="1:8" s="48" customFormat="1" ht="12.75">
      <c r="A147" s="86"/>
      <c r="B147" s="52" t="s">
        <v>326</v>
      </c>
      <c r="C147" s="52">
        <v>10</v>
      </c>
      <c r="D147" s="53">
        <v>295</v>
      </c>
      <c r="E147" s="54"/>
      <c r="F147" s="54"/>
      <c r="G147" s="54">
        <f t="shared" si="4"/>
        <v>3569.5</v>
      </c>
      <c r="H147" s="38"/>
    </row>
    <row r="148" spans="1:8" s="48" customFormat="1" ht="12.75">
      <c r="A148" s="86"/>
      <c r="B148" s="52" t="s">
        <v>327</v>
      </c>
      <c r="C148" s="52">
        <v>10</v>
      </c>
      <c r="D148" s="53">
        <v>120</v>
      </c>
      <c r="E148" s="54"/>
      <c r="F148" s="54"/>
      <c r="G148" s="54">
        <f t="shared" si="4"/>
        <v>1452</v>
      </c>
      <c r="H148" s="38"/>
    </row>
    <row r="149" spans="1:8" s="48" customFormat="1" ht="12.75">
      <c r="A149" s="86"/>
      <c r="B149" s="52" t="s">
        <v>328</v>
      </c>
      <c r="C149" s="52">
        <v>5</v>
      </c>
      <c r="D149" s="53">
        <v>9</v>
      </c>
      <c r="E149" s="54"/>
      <c r="F149" s="54"/>
      <c r="G149" s="54">
        <f t="shared" si="4"/>
        <v>54.449999999999996</v>
      </c>
      <c r="H149" s="38"/>
    </row>
    <row r="150" spans="1:8" s="48" customFormat="1" ht="12.75">
      <c r="A150" s="86"/>
      <c r="B150" s="52" t="s">
        <v>329</v>
      </c>
      <c r="C150" s="52">
        <v>5</v>
      </c>
      <c r="D150" s="53">
        <v>5</v>
      </c>
      <c r="E150" s="54"/>
      <c r="F150" s="54"/>
      <c r="G150" s="54">
        <f t="shared" si="4"/>
        <v>30.25</v>
      </c>
      <c r="H150" s="38"/>
    </row>
    <row r="151" spans="1:8" s="48" customFormat="1" ht="12.75">
      <c r="A151" s="86"/>
      <c r="B151" s="52" t="s">
        <v>330</v>
      </c>
      <c r="C151" s="52">
        <v>4</v>
      </c>
      <c r="D151" s="53">
        <v>175</v>
      </c>
      <c r="E151" s="54"/>
      <c r="F151" s="54"/>
      <c r="G151" s="54">
        <f t="shared" si="4"/>
        <v>847</v>
      </c>
      <c r="H151" s="38"/>
    </row>
    <row r="152" spans="1:8" s="48" customFormat="1" ht="12.75">
      <c r="A152" s="86"/>
      <c r="B152" s="52" t="s">
        <v>331</v>
      </c>
      <c r="C152" s="52">
        <v>4</v>
      </c>
      <c r="D152" s="53">
        <v>80</v>
      </c>
      <c r="E152" s="54"/>
      <c r="F152" s="54"/>
      <c r="G152" s="54">
        <f t="shared" si="4"/>
        <v>387.2</v>
      </c>
      <c r="H152" s="38"/>
    </row>
    <row r="153" spans="1:8" s="48" customFormat="1" ht="12.75">
      <c r="A153" s="86"/>
      <c r="B153" s="52" t="s">
        <v>332</v>
      </c>
      <c r="C153" s="52">
        <v>3</v>
      </c>
      <c r="D153" s="53">
        <v>175</v>
      </c>
      <c r="E153" s="54"/>
      <c r="F153" s="54"/>
      <c r="G153" s="54">
        <f t="shared" si="4"/>
        <v>635.25</v>
      </c>
      <c r="H153" s="38"/>
    </row>
    <row r="154" spans="1:8" s="48" customFormat="1" ht="12.75">
      <c r="A154" s="86"/>
      <c r="B154" s="52" t="s">
        <v>333</v>
      </c>
      <c r="C154" s="52">
        <v>3</v>
      </c>
      <c r="D154" s="53">
        <v>80</v>
      </c>
      <c r="E154" s="54"/>
      <c r="F154" s="54"/>
      <c r="G154" s="54">
        <f t="shared" si="4"/>
        <v>290.39999999999998</v>
      </c>
      <c r="H154" s="38"/>
    </row>
    <row r="155" spans="1:8" s="48" customFormat="1" ht="12.75">
      <c r="A155" s="86"/>
      <c r="B155" s="52" t="s">
        <v>334</v>
      </c>
      <c r="C155" s="52">
        <v>2</v>
      </c>
      <c r="D155" s="53">
        <v>175</v>
      </c>
      <c r="E155" s="54"/>
      <c r="F155" s="54"/>
      <c r="G155" s="54">
        <f t="shared" si="4"/>
        <v>423.5</v>
      </c>
      <c r="H155" s="38"/>
    </row>
    <row r="156" spans="1:8" s="48" customFormat="1" ht="12.75">
      <c r="A156" s="86"/>
      <c r="B156" s="52" t="s">
        <v>335</v>
      </c>
      <c r="C156" s="52">
        <v>2</v>
      </c>
      <c r="D156" s="53">
        <v>80</v>
      </c>
      <c r="E156" s="54"/>
      <c r="F156" s="54"/>
      <c r="G156" s="54">
        <f t="shared" si="4"/>
        <v>193.6</v>
      </c>
      <c r="H156" s="38"/>
    </row>
    <row r="157" spans="1:8" s="48" customFormat="1" ht="12.75">
      <c r="A157" s="86"/>
      <c r="B157" s="52" t="s">
        <v>336</v>
      </c>
      <c r="C157" s="52">
        <v>3</v>
      </c>
      <c r="D157" s="53">
        <v>35</v>
      </c>
      <c r="E157" s="54"/>
      <c r="F157" s="54"/>
      <c r="G157" s="54">
        <f t="shared" si="4"/>
        <v>127.05</v>
      </c>
      <c r="H157" s="38"/>
    </row>
    <row r="158" spans="1:8" s="48" customFormat="1" ht="12.75">
      <c r="A158" s="86"/>
      <c r="B158" s="52" t="s">
        <v>337</v>
      </c>
      <c r="C158" s="52">
        <v>3</v>
      </c>
      <c r="D158" s="53">
        <v>25</v>
      </c>
      <c r="E158" s="54"/>
      <c r="F158" s="54"/>
      <c r="G158" s="54">
        <f t="shared" si="4"/>
        <v>90.75</v>
      </c>
      <c r="H158" s="38"/>
    </row>
    <row r="159" spans="1:8" s="48" customFormat="1" ht="12.75">
      <c r="A159" s="86"/>
      <c r="B159" s="52" t="s">
        <v>338</v>
      </c>
      <c r="C159" s="52">
        <v>10</v>
      </c>
      <c r="D159" s="53">
        <v>85</v>
      </c>
      <c r="E159" s="54"/>
      <c r="F159" s="54"/>
      <c r="G159" s="54">
        <f t="shared" si="4"/>
        <v>1028.5</v>
      </c>
      <c r="H159" s="38"/>
    </row>
    <row r="160" spans="1:8" s="48" customFormat="1" ht="12.75">
      <c r="A160" s="86"/>
      <c r="B160" s="52" t="s">
        <v>339</v>
      </c>
      <c r="C160" s="52">
        <v>10</v>
      </c>
      <c r="D160" s="53">
        <v>25</v>
      </c>
      <c r="E160" s="54"/>
      <c r="F160" s="54"/>
      <c r="G160" s="54">
        <f t="shared" si="4"/>
        <v>302.5</v>
      </c>
      <c r="H160" s="38"/>
    </row>
    <row r="161" spans="1:8" s="48" customFormat="1" ht="12.75">
      <c r="A161" s="86"/>
      <c r="B161" s="52" t="s">
        <v>340</v>
      </c>
      <c r="C161" s="52">
        <v>10</v>
      </c>
      <c r="D161" s="53">
        <v>8</v>
      </c>
      <c r="E161" s="54"/>
      <c r="F161" s="54"/>
      <c r="G161" s="54">
        <f t="shared" si="4"/>
        <v>96.8</v>
      </c>
      <c r="H161" s="38"/>
    </row>
    <row r="162" spans="1:8" s="48" customFormat="1" ht="12.75">
      <c r="A162" s="86"/>
      <c r="B162" s="52" t="s">
        <v>341</v>
      </c>
      <c r="C162" s="52">
        <v>10</v>
      </c>
      <c r="D162" s="53">
        <v>15</v>
      </c>
      <c r="E162" s="54"/>
      <c r="F162" s="54"/>
      <c r="G162" s="54">
        <f t="shared" si="4"/>
        <v>181.5</v>
      </c>
      <c r="H162" s="38"/>
    </row>
    <row r="163" spans="1:8" s="48" customFormat="1" ht="12.75">
      <c r="A163" s="86"/>
      <c r="B163" s="52" t="s">
        <v>342</v>
      </c>
      <c r="C163" s="52">
        <v>10</v>
      </c>
      <c r="D163" s="53">
        <v>8</v>
      </c>
      <c r="E163" s="54"/>
      <c r="F163" s="54"/>
      <c r="G163" s="54">
        <f t="shared" si="4"/>
        <v>96.8</v>
      </c>
      <c r="H163" s="38"/>
    </row>
    <row r="164" spans="1:8" s="48" customFormat="1" ht="12.75">
      <c r="A164" s="86"/>
      <c r="B164" s="52" t="s">
        <v>343</v>
      </c>
      <c r="C164" s="52">
        <v>10</v>
      </c>
      <c r="D164" s="53">
        <v>10</v>
      </c>
      <c r="E164" s="54"/>
      <c r="F164" s="54"/>
      <c r="G164" s="54">
        <f t="shared" si="4"/>
        <v>121</v>
      </c>
      <c r="H164" s="38"/>
    </row>
    <row r="165" spans="1:8" s="48" customFormat="1" ht="12.75">
      <c r="A165" s="86"/>
      <c r="B165" s="52" t="s">
        <v>344</v>
      </c>
      <c r="C165" s="52">
        <v>10</v>
      </c>
      <c r="D165" s="53">
        <v>85</v>
      </c>
      <c r="E165" s="54"/>
      <c r="F165" s="54"/>
      <c r="G165" s="54">
        <f t="shared" si="4"/>
        <v>1028.5</v>
      </c>
      <c r="H165" s="38"/>
    </row>
    <row r="166" spans="1:8" s="48" customFormat="1" ht="12.75">
      <c r="A166" s="86"/>
      <c r="B166" s="52" t="s">
        <v>345</v>
      </c>
      <c r="C166" s="52">
        <v>10</v>
      </c>
      <c r="D166" s="53">
        <v>60</v>
      </c>
      <c r="E166" s="54"/>
      <c r="F166" s="54"/>
      <c r="G166" s="54">
        <f t="shared" si="4"/>
        <v>726</v>
      </c>
      <c r="H166" s="38"/>
    </row>
    <row r="167" spans="1:8" s="48" customFormat="1" ht="12.75">
      <c r="A167" s="86"/>
      <c r="B167" s="52" t="s">
        <v>346</v>
      </c>
      <c r="C167" s="52">
        <v>100</v>
      </c>
      <c r="D167" s="53">
        <v>11</v>
      </c>
      <c r="E167" s="54"/>
      <c r="F167" s="54"/>
      <c r="G167" s="54">
        <f t="shared" si="4"/>
        <v>1331</v>
      </c>
      <c r="H167" s="38"/>
    </row>
    <row r="168" spans="1:8" s="48" customFormat="1" ht="12.75">
      <c r="A168" s="86"/>
      <c r="B168" s="52" t="s">
        <v>347</v>
      </c>
      <c r="C168" s="52">
        <v>100</v>
      </c>
      <c r="D168" s="53">
        <v>25</v>
      </c>
      <c r="E168" s="54"/>
      <c r="F168" s="54"/>
      <c r="G168" s="54">
        <f t="shared" si="4"/>
        <v>3025</v>
      </c>
      <c r="H168" s="38"/>
    </row>
    <row r="169" spans="1:8" s="48" customFormat="1" ht="12.75">
      <c r="A169" s="86"/>
      <c r="B169" s="52" t="s">
        <v>348</v>
      </c>
      <c r="C169" s="52">
        <v>50</v>
      </c>
      <c r="D169" s="53">
        <v>1</v>
      </c>
      <c r="E169" s="54"/>
      <c r="F169" s="54"/>
      <c r="G169" s="54">
        <f t="shared" si="4"/>
        <v>60.5</v>
      </c>
      <c r="H169" s="38"/>
    </row>
    <row r="170" spans="1:8" s="48" customFormat="1" ht="12.75">
      <c r="A170" s="86"/>
      <c r="B170" s="52" t="s">
        <v>349</v>
      </c>
      <c r="C170" s="52">
        <v>50</v>
      </c>
      <c r="D170" s="53">
        <v>5</v>
      </c>
      <c r="E170" s="54"/>
      <c r="F170" s="54"/>
      <c r="G170" s="54">
        <f t="shared" si="4"/>
        <v>302.5</v>
      </c>
      <c r="H170" s="38"/>
    </row>
    <row r="171" spans="1:8" s="48" customFormat="1" ht="12.75">
      <c r="A171" s="86"/>
      <c r="B171" s="52" t="s">
        <v>350</v>
      </c>
      <c r="C171" s="52">
        <v>50</v>
      </c>
      <c r="D171" s="53">
        <v>1</v>
      </c>
      <c r="E171" s="54"/>
      <c r="F171" s="54"/>
      <c r="G171" s="54">
        <f t="shared" si="4"/>
        <v>60.5</v>
      </c>
      <c r="H171" s="38"/>
    </row>
    <row r="172" spans="1:8" s="48" customFormat="1" ht="12.75">
      <c r="A172" s="86"/>
      <c r="B172" s="52" t="s">
        <v>351</v>
      </c>
      <c r="C172" s="52">
        <v>50</v>
      </c>
      <c r="D172" s="53">
        <v>5</v>
      </c>
      <c r="E172" s="54"/>
      <c r="F172" s="54"/>
      <c r="G172" s="54">
        <f t="shared" si="4"/>
        <v>302.5</v>
      </c>
      <c r="H172" s="38"/>
    </row>
    <row r="173" spans="1:8" s="48" customFormat="1" ht="12.75">
      <c r="A173" s="86"/>
      <c r="B173" s="52" t="s">
        <v>352</v>
      </c>
      <c r="C173" s="52">
        <v>50</v>
      </c>
      <c r="D173" s="53">
        <v>0.5</v>
      </c>
      <c r="E173" s="54"/>
      <c r="F173" s="54"/>
      <c r="G173" s="54">
        <f t="shared" si="4"/>
        <v>30.25</v>
      </c>
      <c r="H173" s="38"/>
    </row>
    <row r="174" spans="1:8" s="48" customFormat="1" ht="12.75">
      <c r="A174" s="86"/>
      <c r="B174" s="52" t="s">
        <v>353</v>
      </c>
      <c r="C174" s="52">
        <v>50</v>
      </c>
      <c r="D174" s="53">
        <v>5</v>
      </c>
      <c r="E174" s="54"/>
      <c r="F174" s="54"/>
      <c r="G174" s="54">
        <f t="shared" si="4"/>
        <v>302.5</v>
      </c>
      <c r="H174" s="38"/>
    </row>
    <row r="175" spans="1:8" s="48" customFormat="1" ht="12.75">
      <c r="A175" s="86"/>
      <c r="B175" s="52" t="s">
        <v>354</v>
      </c>
      <c r="C175" s="52">
        <v>20</v>
      </c>
      <c r="D175" s="53">
        <v>0.5</v>
      </c>
      <c r="E175" s="54"/>
      <c r="F175" s="54"/>
      <c r="G175" s="54">
        <f t="shared" si="4"/>
        <v>12.1</v>
      </c>
      <c r="H175" s="38"/>
    </row>
    <row r="176" spans="1:8" s="48" customFormat="1" ht="12.75">
      <c r="A176" s="86"/>
      <c r="B176" s="52" t="s">
        <v>355</v>
      </c>
      <c r="C176" s="52">
        <v>20</v>
      </c>
      <c r="D176" s="53">
        <v>0.5</v>
      </c>
      <c r="E176" s="54"/>
      <c r="F176" s="54"/>
      <c r="G176" s="54">
        <f t="shared" si="4"/>
        <v>12.1</v>
      </c>
      <c r="H176" s="38"/>
    </row>
    <row r="177" spans="1:8" s="48" customFormat="1" ht="12.75">
      <c r="A177" s="86"/>
      <c r="B177" s="52" t="s">
        <v>356</v>
      </c>
      <c r="C177" s="52">
        <v>2</v>
      </c>
      <c r="D177" s="53">
        <v>450</v>
      </c>
      <c r="E177" s="54"/>
      <c r="F177" s="54"/>
      <c r="G177" s="54">
        <f t="shared" si="4"/>
        <v>1089</v>
      </c>
      <c r="H177" s="38"/>
    </row>
    <row r="178" spans="1:8" s="48" customFormat="1" ht="12.75">
      <c r="A178" s="86"/>
      <c r="B178" s="52" t="s">
        <v>357</v>
      </c>
      <c r="C178" s="52">
        <v>1</v>
      </c>
      <c r="D178" s="53">
        <v>109</v>
      </c>
      <c r="E178" s="54"/>
      <c r="F178" s="54"/>
      <c r="G178" s="54">
        <f t="shared" ref="G178:G182" si="5">((C178*D178)+(C178*(E178+F178)/2))*1.21</f>
        <v>131.88999999999999</v>
      </c>
      <c r="H178" s="38"/>
    </row>
    <row r="179" spans="1:8" s="48" customFormat="1" ht="21" customHeight="1">
      <c r="A179" s="86"/>
      <c r="B179" s="55"/>
      <c r="C179" s="52"/>
      <c r="D179" s="53"/>
      <c r="E179" s="54"/>
      <c r="F179" s="54"/>
      <c r="G179" s="54"/>
      <c r="H179" s="38"/>
    </row>
    <row r="180" spans="1:8" s="48" customFormat="1" ht="12.75">
      <c r="A180" s="86"/>
      <c r="B180" s="52" t="s">
        <v>358</v>
      </c>
      <c r="C180" s="52"/>
      <c r="D180" s="53"/>
      <c r="E180" s="54"/>
      <c r="F180" s="54"/>
      <c r="G180" s="54"/>
      <c r="H180" s="38"/>
    </row>
    <row r="181" spans="1:8" s="48" customFormat="1" ht="25.5">
      <c r="A181" s="86"/>
      <c r="B181" s="58" t="s">
        <v>359</v>
      </c>
      <c r="C181" s="52">
        <v>1</v>
      </c>
      <c r="D181" s="53">
        <v>114000</v>
      </c>
      <c r="E181" s="54"/>
      <c r="F181" s="54"/>
      <c r="G181" s="54">
        <f t="shared" si="5"/>
        <v>137940</v>
      </c>
      <c r="H181" s="38" t="s">
        <v>361</v>
      </c>
    </row>
    <row r="182" spans="1:8" s="48" customFormat="1" ht="25.5">
      <c r="A182" s="86"/>
      <c r="B182" s="58" t="s">
        <v>360</v>
      </c>
      <c r="C182" s="52">
        <v>1</v>
      </c>
      <c r="D182" s="53">
        <v>138000</v>
      </c>
      <c r="E182" s="54"/>
      <c r="F182" s="54"/>
      <c r="G182" s="54">
        <f t="shared" si="5"/>
        <v>166980</v>
      </c>
      <c r="H182" s="38" t="s">
        <v>361</v>
      </c>
    </row>
    <row r="183" spans="1:8" ht="12.75">
      <c r="A183" s="86"/>
      <c r="B183" s="52"/>
      <c r="C183" s="52"/>
      <c r="D183" s="53"/>
      <c r="E183" s="54"/>
      <c r="F183" s="54"/>
      <c r="G183" s="54"/>
    </row>
    <row r="184" spans="1:8" ht="25.5">
      <c r="A184" s="86"/>
      <c r="B184" s="56" t="s">
        <v>208</v>
      </c>
      <c r="C184" s="52"/>
      <c r="D184" s="53"/>
      <c r="E184" s="54"/>
      <c r="F184" s="54"/>
      <c r="G184" s="54"/>
    </row>
    <row r="185" spans="1:8" ht="12.75">
      <c r="A185" s="86"/>
      <c r="B185" s="52" t="s">
        <v>212</v>
      </c>
      <c r="C185" s="52">
        <v>330</v>
      </c>
      <c r="D185" s="53">
        <v>559</v>
      </c>
      <c r="E185" s="54"/>
      <c r="F185" s="57"/>
      <c r="G185" s="54">
        <f t="shared" si="3"/>
        <v>184470</v>
      </c>
      <c r="H185" s="11" t="s">
        <v>214</v>
      </c>
    </row>
    <row r="186" spans="1:8" ht="12.75">
      <c r="A186" s="86"/>
      <c r="B186" s="52" t="s">
        <v>216</v>
      </c>
      <c r="C186" s="52">
        <v>18</v>
      </c>
      <c r="D186" s="53">
        <v>1428</v>
      </c>
      <c r="E186" s="54"/>
      <c r="F186" s="57"/>
      <c r="G186" s="54">
        <f t="shared" si="3"/>
        <v>25704</v>
      </c>
      <c r="H186" s="11" t="s">
        <v>95</v>
      </c>
    </row>
    <row r="187" spans="1:8" ht="12.75">
      <c r="A187" s="86"/>
      <c r="B187" s="52" t="s">
        <v>218</v>
      </c>
      <c r="C187" s="52">
        <v>40</v>
      </c>
      <c r="D187" s="53">
        <v>276</v>
      </c>
      <c r="E187" s="54"/>
      <c r="F187" s="57"/>
      <c r="G187" s="54">
        <f t="shared" si="3"/>
        <v>11040</v>
      </c>
      <c r="H187" s="11" t="s">
        <v>67</v>
      </c>
    </row>
    <row r="188" spans="1:8" s="48" customFormat="1" ht="12.75">
      <c r="A188" s="86"/>
      <c r="B188" s="52" t="s">
        <v>261</v>
      </c>
      <c r="C188" s="52">
        <v>45</v>
      </c>
      <c r="D188" s="53">
        <v>96.8</v>
      </c>
      <c r="E188" s="54"/>
      <c r="F188" s="57"/>
      <c r="G188" s="54">
        <f t="shared" si="3"/>
        <v>4356</v>
      </c>
      <c r="H188" s="11"/>
    </row>
    <row r="189" spans="1:8" ht="12.75">
      <c r="A189" s="86"/>
      <c r="B189" s="52" t="s">
        <v>70</v>
      </c>
      <c r="C189" s="52">
        <v>1</v>
      </c>
      <c r="D189" s="53">
        <v>95170</v>
      </c>
      <c r="E189" s="54"/>
      <c r="F189" s="57"/>
      <c r="G189" s="54">
        <f t="shared" si="3"/>
        <v>95170</v>
      </c>
      <c r="H189" s="2" t="s">
        <v>104</v>
      </c>
    </row>
    <row r="190" spans="1:8" s="48" customFormat="1" ht="12.75">
      <c r="A190" s="86"/>
      <c r="B190" s="66" t="s">
        <v>262</v>
      </c>
      <c r="C190" s="52">
        <v>330</v>
      </c>
      <c r="D190" s="53">
        <v>199.65</v>
      </c>
      <c r="E190" s="54"/>
      <c r="F190" s="57"/>
      <c r="G190" s="54">
        <f t="shared" si="3"/>
        <v>65884.5</v>
      </c>
      <c r="H190" s="38" t="s">
        <v>257</v>
      </c>
    </row>
    <row r="191" spans="1:8" s="48" customFormat="1" ht="13.5" thickBot="1">
      <c r="B191" s="38"/>
      <c r="C191" s="38"/>
      <c r="D191" s="8"/>
      <c r="E191" s="9"/>
      <c r="F191" s="31"/>
      <c r="G191" s="9"/>
      <c r="H191" s="38"/>
    </row>
    <row r="192" spans="1:8" s="48" customFormat="1" ht="13.5" thickBot="1">
      <c r="B192" s="59" t="s">
        <v>363</v>
      </c>
      <c r="C192" s="60"/>
      <c r="D192" s="61"/>
      <c r="E192" s="62"/>
      <c r="F192" s="61"/>
      <c r="G192" s="63">
        <f>SUM(G71:G191)</f>
        <v>877059.39100000006</v>
      </c>
      <c r="H192" s="64" t="s">
        <v>364</v>
      </c>
    </row>
    <row r="193" spans="2:8" s="48" customFormat="1" ht="12.75">
      <c r="B193" s="38"/>
      <c r="C193" s="38"/>
      <c r="D193" s="8"/>
      <c r="E193" s="9"/>
      <c r="F193" s="31"/>
      <c r="G193" s="9"/>
      <c r="H193" s="38"/>
    </row>
    <row r="194" spans="2:8" ht="12.75">
      <c r="B194" s="2"/>
      <c r="C194" s="2"/>
      <c r="D194" s="8"/>
      <c r="E194" s="9"/>
      <c r="F194" s="31"/>
      <c r="G194" s="32"/>
    </row>
    <row r="195" spans="2:8" ht="12.75">
      <c r="B195" s="2"/>
      <c r="C195" s="2"/>
      <c r="D195" s="8"/>
      <c r="E195" s="9"/>
      <c r="F195" s="31" t="s">
        <v>163</v>
      </c>
      <c r="G195" s="34">
        <f>SUM(G8:G190)</f>
        <v>2064471.3910000005</v>
      </c>
    </row>
    <row r="196" spans="2:8" ht="12.75">
      <c r="B196" s="2"/>
      <c r="C196" s="2"/>
      <c r="D196" s="8"/>
      <c r="E196" s="9"/>
      <c r="F196" s="9"/>
      <c r="G196" s="9"/>
    </row>
    <row r="197" spans="2:8" ht="12.75">
      <c r="B197" s="2"/>
      <c r="C197" s="2"/>
      <c r="D197" s="8"/>
      <c r="E197" s="9"/>
      <c r="F197" s="9"/>
      <c r="G197" s="9"/>
    </row>
    <row r="198" spans="2:8" ht="12.75">
      <c r="B198" s="2"/>
      <c r="C198" s="2"/>
      <c r="D198" s="8"/>
      <c r="E198" s="9"/>
      <c r="F198" s="9"/>
      <c r="G198" s="9"/>
    </row>
    <row r="199" spans="2:8" ht="12.75">
      <c r="B199" s="2"/>
      <c r="C199" s="2"/>
      <c r="D199" s="8"/>
      <c r="E199" s="9"/>
      <c r="F199" s="9"/>
      <c r="G199" s="9"/>
    </row>
    <row r="200" spans="2:8" ht="12.75">
      <c r="B200" s="2"/>
      <c r="C200" s="2"/>
      <c r="D200" s="9"/>
      <c r="E200" s="9"/>
      <c r="F200" s="9"/>
      <c r="G200" s="9"/>
    </row>
    <row r="201" spans="2:8" ht="12.75">
      <c r="B201" s="2"/>
      <c r="C201" s="2"/>
      <c r="D201" s="8"/>
      <c r="E201" s="9"/>
      <c r="F201" s="9"/>
      <c r="G201" s="9"/>
    </row>
    <row r="202" spans="2:8" ht="12.75">
      <c r="B202" s="2"/>
      <c r="C202" s="2"/>
      <c r="D202" s="8"/>
      <c r="E202" s="8"/>
      <c r="F202" s="8"/>
      <c r="G202" s="9"/>
    </row>
    <row r="203" spans="2:8" ht="12.75">
      <c r="B203" s="2"/>
      <c r="C203" s="2"/>
      <c r="D203" s="9"/>
      <c r="E203" s="8"/>
      <c r="F203" s="8"/>
      <c r="G203" s="9"/>
    </row>
    <row r="204" spans="2:8" ht="12.75">
      <c r="B204" s="2"/>
      <c r="C204" s="2"/>
      <c r="D204" s="8"/>
      <c r="E204" s="9"/>
      <c r="F204" s="9"/>
      <c r="G204" s="9"/>
    </row>
    <row r="205" spans="2:8" ht="12.75">
      <c r="C205" s="2"/>
      <c r="D205" s="9"/>
      <c r="E205" s="8"/>
      <c r="F205" s="2"/>
      <c r="G205" s="9"/>
    </row>
    <row r="206" spans="2:8" ht="12.75">
      <c r="B206" s="2"/>
      <c r="C206" s="2"/>
      <c r="D206" s="9"/>
      <c r="E206" s="9"/>
      <c r="F206" s="9"/>
      <c r="G206" s="9"/>
    </row>
    <row r="207" spans="2:8" ht="12.75">
      <c r="B207" s="2"/>
      <c r="C207" s="2"/>
      <c r="D207" s="9"/>
      <c r="E207" s="8"/>
      <c r="F207" s="8"/>
      <c r="G207" s="9"/>
    </row>
    <row r="208" spans="2:8" ht="12.75">
      <c r="B208" s="2"/>
      <c r="C208" s="2"/>
      <c r="D208" s="9"/>
      <c r="E208" s="8"/>
      <c r="F208" s="8"/>
      <c r="G208" s="9"/>
    </row>
    <row r="209" spans="2:8" ht="12.75">
      <c r="B209" s="2"/>
      <c r="C209" s="2"/>
      <c r="D209" s="8"/>
      <c r="E209" s="9"/>
      <c r="F209" s="9"/>
      <c r="G209" s="9"/>
    </row>
    <row r="210" spans="2:8" ht="12.75">
      <c r="B210" s="2"/>
      <c r="C210" s="2"/>
      <c r="D210" s="8"/>
      <c r="E210" s="9"/>
      <c r="F210" s="9"/>
      <c r="G210" s="9"/>
    </row>
    <row r="211" spans="2:8" ht="12.75">
      <c r="B211" s="2"/>
      <c r="C211" s="2"/>
      <c r="D211" s="8"/>
      <c r="E211" s="9"/>
      <c r="F211" s="9"/>
      <c r="G211" s="9"/>
    </row>
    <row r="212" spans="2:8" ht="12.75">
      <c r="B212" s="2"/>
      <c r="C212" s="2"/>
      <c r="D212" s="8"/>
      <c r="E212" s="9"/>
      <c r="F212" s="9"/>
      <c r="G212" s="9"/>
    </row>
    <row r="213" spans="2:8" ht="12.75">
      <c r="B213" s="2"/>
      <c r="C213" s="2"/>
      <c r="E213" s="8"/>
      <c r="F213" s="8"/>
      <c r="G213" s="9"/>
    </row>
    <row r="214" spans="2:8" ht="12.75">
      <c r="B214" s="2"/>
      <c r="C214" s="2"/>
      <c r="D214" s="9"/>
      <c r="E214" s="8"/>
      <c r="F214" s="8"/>
      <c r="G214" s="9"/>
    </row>
    <row r="215" spans="2:8" ht="12.75">
      <c r="B215" s="2"/>
      <c r="C215" s="2"/>
      <c r="D215" s="8"/>
      <c r="E215" s="9"/>
      <c r="F215" s="9"/>
      <c r="G215" s="9"/>
    </row>
    <row r="216" spans="2:8" ht="12.75">
      <c r="B216" s="2"/>
      <c r="C216" s="2"/>
      <c r="D216" s="8"/>
      <c r="E216" s="9"/>
      <c r="F216" s="9"/>
      <c r="G216" s="9"/>
    </row>
    <row r="217" spans="2:8" ht="12.75">
      <c r="B217" s="2"/>
      <c r="C217" s="2"/>
      <c r="E217" s="8"/>
      <c r="F217" s="8"/>
      <c r="G217" s="9"/>
    </row>
    <row r="218" spans="2:8" ht="12.75">
      <c r="B218" s="2"/>
      <c r="C218" s="2"/>
      <c r="D218" s="8"/>
      <c r="E218" s="9"/>
      <c r="F218" s="9"/>
      <c r="G218" s="9"/>
      <c r="H218" s="2"/>
    </row>
    <row r="219" spans="2:8" ht="12.75">
      <c r="B219" s="2"/>
      <c r="C219" s="2"/>
      <c r="D219" s="8"/>
      <c r="E219" s="9"/>
      <c r="F219" s="9"/>
      <c r="G219" s="9"/>
    </row>
    <row r="220" spans="2:8" ht="12.75">
      <c r="B220" s="2"/>
      <c r="C220" s="2"/>
      <c r="D220" s="8"/>
      <c r="E220" s="9"/>
      <c r="F220" s="9"/>
      <c r="G220" s="9"/>
    </row>
    <row r="221" spans="2:8" ht="12.75">
      <c r="B221" s="2"/>
      <c r="C221" s="2"/>
      <c r="D221" s="8"/>
      <c r="E221" s="9"/>
      <c r="F221" s="9"/>
      <c r="G221" s="9"/>
    </row>
    <row r="222" spans="2:8" ht="12.75">
      <c r="B222" s="2"/>
      <c r="C222" s="2"/>
      <c r="D222" s="8"/>
      <c r="E222" s="9"/>
      <c r="F222" s="9"/>
      <c r="G222" s="9"/>
    </row>
    <row r="223" spans="2:8" ht="12.75">
      <c r="B223" s="2"/>
      <c r="C223" s="2"/>
      <c r="D223" s="8"/>
      <c r="E223" s="9"/>
      <c r="F223" s="9"/>
      <c r="G223" s="9"/>
    </row>
    <row r="224" spans="2:8" ht="12.75">
      <c r="B224" s="2"/>
      <c r="C224" s="2"/>
      <c r="D224" s="8"/>
      <c r="E224" s="9"/>
      <c r="F224" s="9"/>
      <c r="G224" s="9"/>
    </row>
    <row r="225" spans="2:7" ht="12.75">
      <c r="B225" s="2"/>
      <c r="C225" s="2"/>
      <c r="D225" s="8"/>
      <c r="E225" s="9"/>
      <c r="F225" s="9"/>
      <c r="G225" s="9"/>
    </row>
    <row r="226" spans="2:7" ht="12.75">
      <c r="B226" s="2"/>
      <c r="C226" s="2"/>
      <c r="D226" s="8"/>
      <c r="E226" s="8"/>
      <c r="F226" s="8"/>
      <c r="G226" s="9"/>
    </row>
    <row r="227" spans="2:7" ht="12.75">
      <c r="B227" s="2"/>
      <c r="C227" s="2"/>
      <c r="D227" s="8"/>
      <c r="E227" s="9"/>
      <c r="F227" s="9"/>
      <c r="G227" s="9"/>
    </row>
    <row r="228" spans="2:7" ht="12.75">
      <c r="B228" s="2"/>
      <c r="C228" s="2"/>
      <c r="D228" s="8"/>
      <c r="E228" s="9"/>
      <c r="F228" s="9"/>
      <c r="G228" s="9"/>
    </row>
    <row r="229" spans="2:7" ht="12.75">
      <c r="B229" s="2"/>
      <c r="C229" s="2"/>
      <c r="D229" s="9"/>
      <c r="E229" s="8"/>
      <c r="F229" s="8"/>
      <c r="G229" s="9"/>
    </row>
    <row r="230" spans="2:7" ht="12.75">
      <c r="B230" s="2"/>
      <c r="C230" s="2"/>
      <c r="D230" s="9"/>
      <c r="E230" s="8"/>
      <c r="F230" s="8"/>
      <c r="G230" s="9"/>
    </row>
    <row r="231" spans="2:7" ht="12.75">
      <c r="B231" s="2"/>
      <c r="C231" s="2"/>
      <c r="D231" s="9"/>
      <c r="E231" s="8"/>
      <c r="F231" s="9"/>
      <c r="G231" s="9"/>
    </row>
    <row r="232" spans="2:7" ht="12.75">
      <c r="C232" s="2"/>
      <c r="D232" s="9"/>
      <c r="E232" s="9"/>
      <c r="F232" s="9"/>
      <c r="G232" s="9"/>
    </row>
    <row r="233" spans="2:7" ht="12.75">
      <c r="D233" s="9"/>
      <c r="E233" s="9"/>
      <c r="F233" s="9"/>
      <c r="G233" s="9"/>
    </row>
    <row r="234" spans="2:7" ht="12.75">
      <c r="D234" s="9"/>
      <c r="E234" s="9"/>
      <c r="F234" s="9"/>
      <c r="G234" s="9"/>
    </row>
    <row r="235" spans="2:7" ht="12.75">
      <c r="D235" s="9"/>
      <c r="E235" s="9"/>
      <c r="F235" s="9"/>
      <c r="G235" s="9"/>
    </row>
    <row r="236" spans="2:7" ht="12.75">
      <c r="D236" s="9"/>
      <c r="E236" s="9"/>
      <c r="F236" s="9"/>
      <c r="G236" s="9"/>
    </row>
    <row r="237" spans="2:7" ht="12.75">
      <c r="D237" s="9"/>
      <c r="E237" s="9"/>
      <c r="F237" s="9"/>
      <c r="G237" s="9"/>
    </row>
    <row r="238" spans="2:7" ht="12.75">
      <c r="D238" s="9"/>
      <c r="E238" s="9"/>
      <c r="F238" s="9"/>
      <c r="G238" s="9"/>
    </row>
    <row r="239" spans="2:7" ht="12.75">
      <c r="D239" s="9"/>
      <c r="E239" s="9"/>
      <c r="F239" s="9"/>
      <c r="G239" s="9"/>
    </row>
    <row r="240" spans="2:7" ht="12.75">
      <c r="D240" s="9"/>
      <c r="E240" s="9"/>
      <c r="F240" s="9"/>
      <c r="G240" s="9"/>
    </row>
    <row r="241" spans="4:7" ht="12.75">
      <c r="D241" s="9"/>
      <c r="E241" s="9"/>
      <c r="F241" s="9"/>
      <c r="G241" s="9"/>
    </row>
    <row r="242" spans="4:7" ht="12.75">
      <c r="D242" s="9"/>
      <c r="E242" s="9"/>
      <c r="F242" s="9"/>
      <c r="G242" s="9"/>
    </row>
    <row r="243" spans="4:7" ht="12.75">
      <c r="D243" s="9"/>
      <c r="E243" s="9"/>
      <c r="F243" s="9"/>
      <c r="G243" s="9"/>
    </row>
    <row r="244" spans="4:7" ht="12.75">
      <c r="D244" s="9"/>
      <c r="E244" s="9"/>
      <c r="F244" s="9"/>
      <c r="G244" s="9"/>
    </row>
    <row r="245" spans="4:7" ht="12.75">
      <c r="D245" s="9"/>
      <c r="E245" s="9"/>
      <c r="F245" s="9"/>
      <c r="G245" s="9"/>
    </row>
    <row r="246" spans="4:7" ht="12.75">
      <c r="D246" s="9"/>
      <c r="E246" s="9"/>
      <c r="F246" s="9"/>
      <c r="G246" s="9"/>
    </row>
    <row r="247" spans="4:7" ht="12.75">
      <c r="D247" s="9"/>
      <c r="E247" s="9"/>
      <c r="F247" s="9"/>
      <c r="G247" s="9"/>
    </row>
    <row r="248" spans="4:7" ht="12.75">
      <c r="D248" s="9"/>
      <c r="E248" s="9"/>
      <c r="F248" s="9"/>
      <c r="G248" s="9"/>
    </row>
    <row r="249" spans="4:7" ht="12.75">
      <c r="D249" s="9"/>
      <c r="E249" s="9"/>
      <c r="F249" s="9"/>
      <c r="G249" s="9"/>
    </row>
    <row r="250" spans="4:7" ht="12.75">
      <c r="D250" s="9"/>
      <c r="E250" s="9"/>
      <c r="F250" s="9"/>
      <c r="G250" s="9"/>
    </row>
    <row r="251" spans="4:7" ht="12.75">
      <c r="D251" s="9"/>
      <c r="E251" s="9"/>
      <c r="F251" s="9"/>
      <c r="G251" s="9"/>
    </row>
    <row r="252" spans="4:7" ht="12.75">
      <c r="D252" s="9"/>
      <c r="E252" s="9"/>
      <c r="F252" s="9"/>
      <c r="G252" s="9"/>
    </row>
    <row r="253" spans="4:7" ht="12.75">
      <c r="D253" s="9"/>
      <c r="E253" s="9"/>
      <c r="F253" s="9"/>
      <c r="G253" s="9"/>
    </row>
    <row r="254" spans="4:7" ht="12.75">
      <c r="D254" s="9"/>
      <c r="E254" s="9"/>
      <c r="F254" s="9"/>
      <c r="G254" s="9"/>
    </row>
    <row r="255" spans="4:7" ht="12.75">
      <c r="D255" s="9"/>
      <c r="E255" s="9"/>
      <c r="F255" s="9"/>
      <c r="G255" s="9"/>
    </row>
    <row r="256" spans="4:7" ht="12.75">
      <c r="D256" s="9"/>
      <c r="E256" s="9"/>
      <c r="F256" s="9"/>
      <c r="G256" s="9"/>
    </row>
    <row r="257" spans="4:7" ht="12.75">
      <c r="D257" s="9"/>
      <c r="E257" s="9"/>
      <c r="F257" s="9"/>
      <c r="G257" s="9"/>
    </row>
    <row r="258" spans="4:7" ht="12.75">
      <c r="D258" s="9"/>
      <c r="E258" s="9"/>
      <c r="F258" s="9"/>
      <c r="G258" s="9"/>
    </row>
    <row r="259" spans="4:7" ht="12.75">
      <c r="D259" s="9"/>
      <c r="E259" s="9"/>
      <c r="F259" s="9"/>
      <c r="G259" s="9"/>
    </row>
    <row r="260" spans="4:7" ht="12.75">
      <c r="D260" s="9"/>
      <c r="E260" s="9"/>
      <c r="F260" s="9"/>
      <c r="G260" s="9"/>
    </row>
    <row r="261" spans="4:7" ht="12.75">
      <c r="D261" s="9"/>
      <c r="E261" s="9"/>
      <c r="F261" s="9"/>
      <c r="G261" s="9"/>
    </row>
    <row r="262" spans="4:7" ht="12.75">
      <c r="D262" s="9"/>
      <c r="E262" s="9"/>
      <c r="F262" s="9"/>
      <c r="G262" s="9"/>
    </row>
    <row r="263" spans="4:7" ht="12.75">
      <c r="D263" s="9"/>
      <c r="E263" s="9"/>
      <c r="F263" s="9"/>
      <c r="G263" s="9"/>
    </row>
    <row r="264" spans="4:7" ht="12.75">
      <c r="D264" s="9"/>
      <c r="E264" s="9"/>
      <c r="F264" s="9"/>
      <c r="G264" s="9"/>
    </row>
    <row r="265" spans="4:7" ht="12.75">
      <c r="D265" s="9"/>
      <c r="E265" s="9"/>
      <c r="F265" s="9"/>
      <c r="G265" s="9"/>
    </row>
    <row r="266" spans="4:7" ht="12.75">
      <c r="D266" s="9"/>
      <c r="E266" s="9"/>
      <c r="F266" s="9"/>
      <c r="G266" s="9"/>
    </row>
    <row r="267" spans="4:7" ht="12.75">
      <c r="D267" s="9"/>
      <c r="E267" s="9"/>
      <c r="F267" s="9"/>
      <c r="G267" s="9"/>
    </row>
    <row r="268" spans="4:7" ht="12.75">
      <c r="D268" s="9"/>
      <c r="E268" s="9"/>
      <c r="F268" s="9"/>
      <c r="G268" s="9"/>
    </row>
    <row r="269" spans="4:7" ht="12.75">
      <c r="D269" s="9"/>
      <c r="E269" s="9"/>
      <c r="F269" s="9"/>
      <c r="G269" s="9"/>
    </row>
    <row r="270" spans="4:7" ht="12.75">
      <c r="D270" s="9"/>
      <c r="E270" s="9"/>
      <c r="F270" s="9"/>
      <c r="G270" s="9"/>
    </row>
    <row r="271" spans="4:7" ht="12.75">
      <c r="D271" s="9"/>
      <c r="E271" s="9"/>
      <c r="F271" s="9"/>
      <c r="G271" s="9"/>
    </row>
    <row r="272" spans="4:7" ht="12.75">
      <c r="D272" s="9"/>
      <c r="E272" s="9"/>
      <c r="F272" s="9"/>
      <c r="G272" s="9"/>
    </row>
    <row r="273" spans="2:7" ht="12.75">
      <c r="D273" s="9"/>
      <c r="E273" s="9"/>
      <c r="F273" s="9"/>
      <c r="G273" s="9"/>
    </row>
    <row r="274" spans="2:7" ht="12.75">
      <c r="D274" s="9"/>
      <c r="E274" s="9"/>
      <c r="F274" s="9"/>
      <c r="G274" s="9"/>
    </row>
    <row r="275" spans="2:7" ht="12.75">
      <c r="D275" s="9"/>
      <c r="E275" s="9"/>
      <c r="F275" s="9"/>
      <c r="G275" s="9"/>
    </row>
    <row r="276" spans="2:7" ht="12.75">
      <c r="D276" s="9"/>
      <c r="E276" s="9"/>
      <c r="F276" s="9"/>
      <c r="G276" s="9"/>
    </row>
    <row r="277" spans="2:7" ht="12.75">
      <c r="D277" s="9"/>
      <c r="E277" s="9"/>
      <c r="F277" s="9"/>
      <c r="G277" s="9"/>
    </row>
    <row r="278" spans="2:7" ht="12.75">
      <c r="B278" s="18"/>
      <c r="C278" s="37"/>
      <c r="D278" s="37"/>
      <c r="E278" s="37"/>
      <c r="F278" s="37"/>
      <c r="G278" s="37"/>
    </row>
  </sheetData>
  <mergeCells count="7">
    <mergeCell ref="A61:A69"/>
    <mergeCell ref="A71:A190"/>
    <mergeCell ref="E4:F4"/>
    <mergeCell ref="B3:G3"/>
    <mergeCell ref="A8:A21"/>
    <mergeCell ref="A27:A45"/>
    <mergeCell ref="A49:A57"/>
  </mergeCell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 location="pip_details"/>
    <hyperlink ref="H21" r:id="rId14"/>
    <hyperlink ref="H22" r:id="rId15"/>
    <hyperlink ref="H28" r:id="rId16"/>
    <hyperlink ref="H29" r:id="rId17"/>
    <hyperlink ref="H30" r:id="rId18"/>
    <hyperlink ref="H31" r:id="rId19"/>
    <hyperlink ref="H32" r:id="rId20"/>
    <hyperlink ref="H33" r:id="rId21"/>
    <hyperlink ref="H34" r:id="rId22"/>
    <hyperlink ref="H35" r:id="rId23"/>
    <hyperlink ref="H36" r:id="rId24"/>
    <hyperlink ref="H37" r:id="rId25" location="pip_details"/>
    <hyperlink ref="H38" r:id="rId26"/>
    <hyperlink ref="V38" r:id="rId27"/>
    <hyperlink ref="H39" r:id="rId28"/>
    <hyperlink ref="H40" r:id="rId29"/>
    <hyperlink ref="H41" r:id="rId30"/>
    <hyperlink ref="H42" r:id="rId31"/>
    <hyperlink ref="H43" r:id="rId32"/>
    <hyperlink ref="H44" r:id="rId33"/>
    <hyperlink ref="H45" r:id="rId34"/>
    <hyperlink ref="H50" r:id="rId35"/>
    <hyperlink ref="H51" r:id="rId36"/>
    <hyperlink ref="H52" r:id="rId37"/>
    <hyperlink ref="H53" r:id="rId38"/>
    <hyperlink ref="H54" r:id="rId39"/>
    <hyperlink ref="H55" r:id="rId40" location="pip_details"/>
    <hyperlink ref="O55" r:id="rId41" location="pip_details"/>
    <hyperlink ref="V55" r:id="rId42" location="pip_details"/>
    <hyperlink ref="H56" r:id="rId43"/>
    <hyperlink ref="H57" r:id="rId44"/>
    <hyperlink ref="H61" r:id="rId45"/>
    <hyperlink ref="H62" r:id="rId46"/>
    <hyperlink ref="H63" r:id="rId47"/>
    <hyperlink ref="H65" r:id="rId48"/>
    <hyperlink ref="H66" r:id="rId49"/>
    <hyperlink ref="H67" r:id="rId50"/>
    <hyperlink ref="H68" r:id="rId51"/>
    <hyperlink ref="H69" r:id="rId52"/>
    <hyperlink ref="H185" r:id="rId53"/>
    <hyperlink ref="H186" r:id="rId54"/>
    <hyperlink ref="H187" r:id="rId55"/>
  </hyperlinks>
  <pageMargins left="0.7" right="0.7" top="0.78740157499999996" bottom="0.78740157499999996" header="0.3" footer="0.3"/>
  <pageSetup paperSize="9" orientation="portrait" r:id="rId5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7"/>
  <sheetViews>
    <sheetView workbookViewId="0">
      <pane ySplit="2" topLeftCell="A3" activePane="bottomLeft" state="frozen"/>
      <selection pane="bottomLeft" activeCell="H30" sqref="H30"/>
    </sheetView>
  </sheetViews>
  <sheetFormatPr defaultColWidth="14.42578125" defaultRowHeight="15.75" customHeight="1"/>
  <cols>
    <col min="1" max="1" width="14.42578125" style="48"/>
    <col min="2" max="2" width="59.85546875" customWidth="1"/>
    <col min="3" max="3" width="21.7109375" customWidth="1"/>
    <col min="8" max="8" width="46.5703125" customWidth="1"/>
  </cols>
  <sheetData>
    <row r="1" spans="1:28" ht="15.75" customHeight="1">
      <c r="B1" s="1" t="s">
        <v>0</v>
      </c>
      <c r="C1" s="2"/>
      <c r="D1" s="2"/>
      <c r="E1" s="87" t="s">
        <v>1</v>
      </c>
      <c r="F1" s="88"/>
    </row>
    <row r="2" spans="1:28" ht="15.75" customHeight="1">
      <c r="B2" s="4" t="s">
        <v>4</v>
      </c>
      <c r="C2" s="4" t="s">
        <v>6</v>
      </c>
      <c r="D2" s="4" t="s">
        <v>7</v>
      </c>
      <c r="E2" s="4" t="s">
        <v>8</v>
      </c>
      <c r="F2" s="4" t="s">
        <v>9</v>
      </c>
      <c r="G2" s="6" t="s">
        <v>10</v>
      </c>
      <c r="H2" s="5" t="s">
        <v>12</v>
      </c>
    </row>
    <row r="3" spans="1:28" ht="15.75" customHeight="1">
      <c r="B3" s="7"/>
      <c r="C3" s="2"/>
      <c r="D3" s="8"/>
      <c r="E3" s="8"/>
      <c r="F3" s="8"/>
      <c r="G3" s="9"/>
    </row>
    <row r="4" spans="1:28" ht="15.75" customHeight="1">
      <c r="B4" s="10" t="s">
        <v>14</v>
      </c>
      <c r="C4" s="2"/>
      <c r="D4" s="8"/>
      <c r="E4" s="8"/>
      <c r="F4" s="8"/>
      <c r="G4" s="9"/>
      <c r="H4" s="2"/>
    </row>
    <row r="5" spans="1:28" ht="15.75" customHeight="1">
      <c r="A5" s="65" t="s">
        <v>365</v>
      </c>
      <c r="B5" s="7" t="s">
        <v>15</v>
      </c>
      <c r="C5" s="2">
        <v>1</v>
      </c>
      <c r="D5" s="8">
        <v>48279</v>
      </c>
      <c r="E5" s="8"/>
      <c r="F5" s="8"/>
      <c r="G5" s="9">
        <f t="shared" ref="G5:G7" si="0">(C5*D5)+(C5*(E5+F5)/2)</f>
        <v>48279</v>
      </c>
      <c r="H5" s="11" t="s">
        <v>17</v>
      </c>
    </row>
    <row r="6" spans="1:28" ht="15.75" customHeight="1">
      <c r="A6" s="65" t="s">
        <v>366</v>
      </c>
      <c r="B6" s="7" t="s">
        <v>19</v>
      </c>
      <c r="C6" s="2">
        <v>1</v>
      </c>
      <c r="D6" s="8">
        <v>11740</v>
      </c>
      <c r="E6" s="8"/>
      <c r="F6" s="8"/>
      <c r="G6" s="9">
        <f t="shared" si="0"/>
        <v>11740</v>
      </c>
      <c r="H6" s="11" t="s">
        <v>22</v>
      </c>
    </row>
    <row r="7" spans="1:28" ht="15.75" customHeight="1">
      <c r="A7" s="65" t="s">
        <v>366</v>
      </c>
      <c r="B7" s="7" t="s">
        <v>24</v>
      </c>
      <c r="C7" s="2">
        <v>1</v>
      </c>
      <c r="D7" s="8">
        <v>2980</v>
      </c>
      <c r="E7" s="8"/>
      <c r="F7" s="8"/>
      <c r="G7" s="9">
        <f t="shared" si="0"/>
        <v>2980</v>
      </c>
      <c r="H7" s="11" t="s">
        <v>26</v>
      </c>
    </row>
    <row r="8" spans="1:28" ht="15.75" customHeight="1">
      <c r="B8" s="10"/>
      <c r="C8" s="2"/>
      <c r="D8" s="8"/>
      <c r="E8" s="9"/>
      <c r="F8" s="9"/>
      <c r="G8" s="9"/>
      <c r="H8" s="2"/>
    </row>
    <row r="9" spans="1:28" ht="15.75" customHeight="1">
      <c r="B9" s="67" t="s">
        <v>28</v>
      </c>
      <c r="C9" s="52"/>
      <c r="D9" s="53"/>
      <c r="E9" s="54"/>
      <c r="F9" s="54"/>
      <c r="G9" s="54"/>
      <c r="H9" s="2"/>
    </row>
    <row r="10" spans="1:28" ht="15.75" customHeight="1">
      <c r="B10" s="68" t="s">
        <v>30</v>
      </c>
      <c r="C10" s="52">
        <v>1</v>
      </c>
      <c r="D10" s="53">
        <v>5990</v>
      </c>
      <c r="E10" s="54"/>
      <c r="F10" s="54"/>
      <c r="G10" s="54">
        <f t="shared" ref="G10:G11" si="1">(C10*D10)+(C10*(E10+F10)/2)</f>
        <v>5990</v>
      </c>
      <c r="H10" s="11" t="s">
        <v>35</v>
      </c>
    </row>
    <row r="11" spans="1:28" ht="15.75" customHeight="1">
      <c r="B11" s="68" t="s">
        <v>37</v>
      </c>
      <c r="C11" s="52">
        <v>1</v>
      </c>
      <c r="D11" s="53">
        <v>11999</v>
      </c>
      <c r="E11" s="54"/>
      <c r="F11" s="54"/>
      <c r="G11" s="54">
        <f t="shared" si="1"/>
        <v>11999</v>
      </c>
      <c r="H11" s="11" t="s">
        <v>40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28" ht="15.75" customHeight="1">
      <c r="B12" s="68" t="s">
        <v>47</v>
      </c>
      <c r="C12" s="52">
        <v>4</v>
      </c>
      <c r="D12" s="53">
        <v>12150</v>
      </c>
      <c r="E12" s="53"/>
      <c r="F12" s="53"/>
      <c r="G12" s="54"/>
      <c r="H12" s="11" t="s">
        <v>48</v>
      </c>
    </row>
    <row r="13" spans="1:28" s="48" customFormat="1" ht="15.75" customHeight="1">
      <c r="B13" s="68"/>
      <c r="C13" s="52"/>
      <c r="D13" s="53"/>
      <c r="E13" s="53"/>
      <c r="F13" s="53"/>
      <c r="G13" s="54"/>
      <c r="H13" s="11"/>
    </row>
    <row r="14" spans="1:28" ht="15.75" customHeight="1">
      <c r="B14" s="67"/>
      <c r="C14" s="52"/>
      <c r="D14" s="54"/>
      <c r="E14" s="53"/>
      <c r="F14" s="53"/>
      <c r="G14" s="54"/>
      <c r="H14" s="2"/>
    </row>
    <row r="15" spans="1:28" ht="15.75" customHeight="1">
      <c r="B15" s="67" t="s">
        <v>54</v>
      </c>
      <c r="C15" s="52"/>
      <c r="D15" s="54"/>
      <c r="E15" s="53"/>
      <c r="F15" s="53"/>
      <c r="G15" s="54"/>
      <c r="H15" s="2"/>
    </row>
    <row r="16" spans="1:28" ht="15.75" customHeight="1">
      <c r="B16" s="68" t="s">
        <v>60</v>
      </c>
      <c r="C16" s="52">
        <v>70</v>
      </c>
      <c r="D16" s="53">
        <v>475</v>
      </c>
      <c r="E16" s="54"/>
      <c r="F16" s="54"/>
      <c r="G16" s="54">
        <f t="shared" ref="G16:G160" si="2">(C16*D16)+(C16*(E16+F16)/2)</f>
        <v>33250</v>
      </c>
      <c r="H16" s="11" t="s">
        <v>63</v>
      </c>
    </row>
    <row r="17" spans="2:28" ht="15.75" customHeight="1">
      <c r="B17" s="68" t="s">
        <v>65</v>
      </c>
      <c r="C17" s="52">
        <v>8</v>
      </c>
      <c r="D17" s="53">
        <v>276</v>
      </c>
      <c r="E17" s="53"/>
      <c r="F17" s="53"/>
      <c r="G17" s="54">
        <f t="shared" si="2"/>
        <v>2208</v>
      </c>
      <c r="H17" s="11" t="s">
        <v>67</v>
      </c>
    </row>
    <row r="18" spans="2:28" ht="15.75" customHeight="1">
      <c r="B18" s="68" t="s">
        <v>68</v>
      </c>
      <c r="C18" s="52">
        <v>6</v>
      </c>
      <c r="D18" s="53">
        <v>379</v>
      </c>
      <c r="E18" s="54"/>
      <c r="F18" s="54"/>
      <c r="G18" s="54">
        <f t="shared" si="2"/>
        <v>2274</v>
      </c>
      <c r="H18" s="11" t="s">
        <v>69</v>
      </c>
    </row>
    <row r="19" spans="2:28" s="48" customFormat="1" ht="15.75" customHeight="1">
      <c r="B19" s="68" t="s">
        <v>371</v>
      </c>
      <c r="C19" s="52">
        <v>48</v>
      </c>
      <c r="D19" s="53">
        <v>77.8</v>
      </c>
      <c r="E19" s="54"/>
      <c r="F19" s="54"/>
      <c r="G19" s="54">
        <f>(C19*D19)+(C19*(E19+F19)/2)*1.21</f>
        <v>3734.3999999999996</v>
      </c>
      <c r="H19" s="11"/>
    </row>
    <row r="20" spans="2:28" s="48" customFormat="1" ht="15.75" customHeight="1">
      <c r="B20" s="68" t="s">
        <v>370</v>
      </c>
      <c r="C20" s="52">
        <v>80</v>
      </c>
      <c r="D20" s="53">
        <v>290</v>
      </c>
      <c r="E20" s="54"/>
      <c r="F20" s="54"/>
      <c r="G20" s="54">
        <f>(C20*D20)+(C20*(E20+F20)/2)*1.21</f>
        <v>23200</v>
      </c>
      <c r="H20" s="11"/>
    </row>
    <row r="21" spans="2:28" s="48" customFormat="1" ht="15.75" customHeight="1">
      <c r="B21" s="66" t="s">
        <v>262</v>
      </c>
      <c r="C21" s="52">
        <v>80</v>
      </c>
      <c r="D21" s="53">
        <v>199.65</v>
      </c>
      <c r="E21" s="54"/>
      <c r="F21" s="57"/>
      <c r="G21" s="54">
        <f t="shared" ref="G21" si="3">(C21*D21)+(C21*(E21+F21)/2)</f>
        <v>15972</v>
      </c>
      <c r="H21" s="11"/>
    </row>
    <row r="22" spans="2:28" s="48" customFormat="1" ht="15.75" customHeight="1">
      <c r="B22" s="68" t="s">
        <v>372</v>
      </c>
      <c r="C22" s="52">
        <v>70</v>
      </c>
      <c r="D22" s="53">
        <v>30.3</v>
      </c>
      <c r="E22" s="54"/>
      <c r="F22" s="54"/>
      <c r="G22" s="54">
        <f>(C22*D22)+(C22*(E22+F22)/2)*1.21</f>
        <v>2121</v>
      </c>
      <c r="H22" s="11"/>
    </row>
    <row r="23" spans="2:28" ht="15.75" customHeight="1">
      <c r="B23" s="68" t="s">
        <v>70</v>
      </c>
      <c r="C23" s="52">
        <v>1</v>
      </c>
      <c r="D23" s="53">
        <v>28000</v>
      </c>
      <c r="E23" s="53"/>
      <c r="F23" s="53"/>
      <c r="G23" s="54">
        <f t="shared" si="2"/>
        <v>28000</v>
      </c>
      <c r="H23" s="7" t="s">
        <v>71</v>
      </c>
    </row>
    <row r="24" spans="2:28" ht="15.75" customHeight="1">
      <c r="B24" s="68"/>
      <c r="C24" s="52"/>
      <c r="D24" s="54"/>
      <c r="E24" s="53"/>
      <c r="F24" s="53"/>
      <c r="G24" s="54"/>
      <c r="H24" s="7"/>
    </row>
    <row r="25" spans="2:28" ht="15.75" customHeight="1">
      <c r="B25" s="69" t="s">
        <v>369</v>
      </c>
      <c r="C25" s="52"/>
      <c r="D25" s="54"/>
      <c r="E25" s="53"/>
      <c r="F25" s="53"/>
      <c r="G25" s="54"/>
      <c r="H25" s="19"/>
    </row>
    <row r="26" spans="2:28" ht="15.75" customHeight="1">
      <c r="B26" s="52" t="s">
        <v>76</v>
      </c>
      <c r="C26" s="52">
        <v>3</v>
      </c>
      <c r="D26" s="53">
        <v>195</v>
      </c>
      <c r="E26" s="54"/>
      <c r="F26" s="54"/>
      <c r="G26" s="54">
        <f t="shared" si="2"/>
        <v>585</v>
      </c>
      <c r="H26" s="2" t="s">
        <v>79</v>
      </c>
    </row>
    <row r="27" spans="2:28" ht="15.75" customHeight="1">
      <c r="B27" s="52" t="s">
        <v>81</v>
      </c>
      <c r="C27" s="52">
        <v>5</v>
      </c>
      <c r="D27" s="53">
        <v>347</v>
      </c>
      <c r="E27" s="53"/>
      <c r="F27" s="53"/>
      <c r="G27" s="54">
        <f t="shared" si="2"/>
        <v>1735</v>
      </c>
      <c r="H27" s="2" t="s">
        <v>84</v>
      </c>
    </row>
    <row r="28" spans="2:28" ht="15.75" customHeight="1">
      <c r="B28" s="52" t="s">
        <v>85</v>
      </c>
      <c r="C28" s="52">
        <v>1</v>
      </c>
      <c r="D28" s="53">
        <v>11230</v>
      </c>
      <c r="E28" s="70"/>
      <c r="F28" s="70"/>
      <c r="G28" s="54">
        <f t="shared" si="2"/>
        <v>11230</v>
      </c>
      <c r="H28" s="2" t="s">
        <v>89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2:28" s="48" customFormat="1" ht="15.75" customHeight="1">
      <c r="B29" s="52" t="s">
        <v>258</v>
      </c>
      <c r="C29" s="52">
        <v>4</v>
      </c>
      <c r="D29" s="53">
        <v>151.25</v>
      </c>
      <c r="E29" s="54"/>
      <c r="F29" s="54"/>
      <c r="G29" s="54">
        <f>((C29*D29)+(C29*(E29+F29)/2))*1.21</f>
        <v>732.05</v>
      </c>
      <c r="H29" s="38" t="s">
        <v>257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</row>
    <row r="30" spans="2:28" s="48" customFormat="1" ht="15.75" customHeight="1">
      <c r="B30" s="52" t="s">
        <v>259</v>
      </c>
      <c r="C30" s="52">
        <v>4</v>
      </c>
      <c r="D30" s="53">
        <v>171</v>
      </c>
      <c r="E30" s="54"/>
      <c r="F30" s="54"/>
      <c r="G30" s="54">
        <f t="shared" ref="G30:G33" si="4">((C30*D30)+(C30*(E30+F30)/2))*1.21</f>
        <v>827.64</v>
      </c>
      <c r="H30" s="38" t="s">
        <v>257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</row>
    <row r="31" spans="2:28" s="48" customFormat="1" ht="15.75" customHeight="1">
      <c r="B31" s="52" t="s">
        <v>260</v>
      </c>
      <c r="C31" s="52">
        <v>2</v>
      </c>
      <c r="D31" s="53">
        <v>643.72</v>
      </c>
      <c r="E31" s="54"/>
      <c r="F31" s="54"/>
      <c r="G31" s="54">
        <f t="shared" si="4"/>
        <v>1557.8024</v>
      </c>
      <c r="H31" s="38" t="s">
        <v>257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</row>
    <row r="32" spans="2:28" s="48" customFormat="1" ht="25.5">
      <c r="B32" s="71" t="s">
        <v>367</v>
      </c>
      <c r="C32" s="52">
        <v>214</v>
      </c>
      <c r="D32" s="53">
        <v>197</v>
      </c>
      <c r="E32" s="70"/>
      <c r="F32" s="70"/>
      <c r="G32" s="54">
        <f t="shared" si="4"/>
        <v>51011.18</v>
      </c>
      <c r="H32" s="38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</row>
    <row r="33" spans="2:28" s="48" customFormat="1" ht="25.5">
      <c r="B33" s="71" t="s">
        <v>368</v>
      </c>
      <c r="C33" s="52">
        <v>76</v>
      </c>
      <c r="D33" s="53">
        <v>619</v>
      </c>
      <c r="E33" s="70"/>
      <c r="F33" s="70"/>
      <c r="G33" s="54">
        <f t="shared" si="4"/>
        <v>56923.24</v>
      </c>
      <c r="H33" s="38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</row>
    <row r="34" spans="2:28" s="48" customFormat="1" ht="15.75" customHeight="1">
      <c r="B34" s="52"/>
      <c r="C34" s="52"/>
      <c r="D34" s="53"/>
      <c r="E34" s="70"/>
      <c r="F34" s="70"/>
      <c r="G34" s="54"/>
      <c r="H34" s="38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</row>
    <row r="35" spans="2:28" s="48" customFormat="1" ht="15.75" customHeight="1">
      <c r="B35" s="51" t="s">
        <v>263</v>
      </c>
      <c r="C35" s="52"/>
      <c r="D35" s="53"/>
      <c r="E35" s="54"/>
      <c r="F35" s="54"/>
      <c r="G35" s="54"/>
      <c r="H35" s="38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2:28" s="48" customFormat="1" ht="15.75" customHeight="1">
      <c r="B36" s="52" t="s">
        <v>264</v>
      </c>
      <c r="C36" s="52">
        <v>1</v>
      </c>
      <c r="D36" s="53">
        <v>1464.1</v>
      </c>
      <c r="E36" s="54"/>
      <c r="F36" s="54"/>
      <c r="G36" s="54">
        <f t="shared" ref="G36:G65" si="5">(C36*D36)+(C36*(E36+F36)/2)</f>
        <v>1464.1</v>
      </c>
      <c r="H36" s="38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</row>
    <row r="37" spans="2:28" s="48" customFormat="1" ht="15.75" customHeight="1">
      <c r="B37" s="52" t="s">
        <v>265</v>
      </c>
      <c r="C37" s="52">
        <v>1</v>
      </c>
      <c r="D37" s="53">
        <v>105.39</v>
      </c>
      <c r="E37" s="54"/>
      <c r="F37" s="54"/>
      <c r="G37" s="54">
        <f t="shared" si="5"/>
        <v>105.39</v>
      </c>
      <c r="H37" s="38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</row>
    <row r="38" spans="2:28" s="48" customFormat="1" ht="15.75" customHeight="1">
      <c r="B38" s="52" t="s">
        <v>266</v>
      </c>
      <c r="C38" s="52">
        <v>1</v>
      </c>
      <c r="D38" s="53">
        <v>25.53</v>
      </c>
      <c r="E38" s="54"/>
      <c r="F38" s="54"/>
      <c r="G38" s="54">
        <f t="shared" si="5"/>
        <v>25.53</v>
      </c>
      <c r="H38" s="38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2:28" s="48" customFormat="1" ht="15.75" customHeight="1">
      <c r="B39" s="52" t="s">
        <v>267</v>
      </c>
      <c r="C39" s="52">
        <v>12</v>
      </c>
      <c r="D39" s="53">
        <v>7.1390000000000002</v>
      </c>
      <c r="E39" s="54"/>
      <c r="F39" s="54"/>
      <c r="G39" s="54">
        <f t="shared" si="5"/>
        <v>85.668000000000006</v>
      </c>
      <c r="H39" s="38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</row>
    <row r="40" spans="2:28" s="48" customFormat="1" ht="15.75" customHeight="1">
      <c r="B40" s="52" t="s">
        <v>268</v>
      </c>
      <c r="C40" s="52">
        <v>10</v>
      </c>
      <c r="D40" s="53">
        <v>51.908999999999999</v>
      </c>
      <c r="E40" s="54"/>
      <c r="F40" s="54"/>
      <c r="G40" s="54">
        <f t="shared" si="5"/>
        <v>519.09</v>
      </c>
      <c r="H40" s="38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</row>
    <row r="41" spans="2:28" s="48" customFormat="1" ht="15.75" customHeight="1">
      <c r="B41" s="52" t="s">
        <v>269</v>
      </c>
      <c r="C41" s="52">
        <v>5</v>
      </c>
      <c r="D41" s="53">
        <v>78.650000000000006</v>
      </c>
      <c r="E41" s="54"/>
      <c r="F41" s="54"/>
      <c r="G41" s="54">
        <f t="shared" si="5"/>
        <v>393.25</v>
      </c>
      <c r="H41" s="38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</row>
    <row r="42" spans="2:28" s="48" customFormat="1" ht="15.75" customHeight="1">
      <c r="B42" s="52" t="s">
        <v>270</v>
      </c>
      <c r="C42" s="52">
        <v>20</v>
      </c>
      <c r="D42" s="53">
        <v>24.805</v>
      </c>
      <c r="E42" s="54"/>
      <c r="F42" s="54"/>
      <c r="G42" s="54">
        <f t="shared" si="5"/>
        <v>496.1</v>
      </c>
      <c r="H42" s="38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</row>
    <row r="43" spans="2:28" s="48" customFormat="1" ht="15.75" customHeight="1">
      <c r="B43" s="52" t="s">
        <v>271</v>
      </c>
      <c r="C43" s="52">
        <v>25</v>
      </c>
      <c r="D43" s="53">
        <v>14.398999999999999</v>
      </c>
      <c r="E43" s="54"/>
      <c r="F43" s="54"/>
      <c r="G43" s="54">
        <f t="shared" si="5"/>
        <v>359.97499999999997</v>
      </c>
      <c r="H43" s="38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</row>
    <row r="44" spans="2:28" s="48" customFormat="1" ht="15.75" customHeight="1">
      <c r="B44" s="52" t="s">
        <v>272</v>
      </c>
      <c r="C44" s="52">
        <v>1</v>
      </c>
      <c r="D44" s="53">
        <v>1815</v>
      </c>
      <c r="E44" s="54"/>
      <c r="F44" s="54"/>
      <c r="G44" s="54">
        <f t="shared" si="5"/>
        <v>1815</v>
      </c>
      <c r="H44" s="38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</row>
    <row r="45" spans="2:28" s="48" customFormat="1" ht="15.75" customHeight="1">
      <c r="B45" s="52" t="s">
        <v>273</v>
      </c>
      <c r="C45" s="52">
        <v>10</v>
      </c>
      <c r="D45" s="53">
        <v>21.78</v>
      </c>
      <c r="E45" s="54"/>
      <c r="F45" s="54"/>
      <c r="G45" s="54">
        <f t="shared" si="5"/>
        <v>217.8</v>
      </c>
      <c r="H45" s="38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</row>
    <row r="46" spans="2:28" s="48" customFormat="1" ht="15.75" customHeight="1">
      <c r="B46" s="52" t="s">
        <v>274</v>
      </c>
      <c r="C46" s="52">
        <v>30</v>
      </c>
      <c r="D46" s="53">
        <v>62.557000000000002</v>
      </c>
      <c r="E46" s="54"/>
      <c r="F46" s="54"/>
      <c r="G46" s="54">
        <f t="shared" si="5"/>
        <v>1876.71</v>
      </c>
      <c r="H46" s="38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</row>
    <row r="47" spans="2:28" s="48" customFormat="1" ht="15.75" customHeight="1">
      <c r="B47" s="52" t="s">
        <v>275</v>
      </c>
      <c r="C47" s="52">
        <v>100</v>
      </c>
      <c r="D47" s="53">
        <v>14.52</v>
      </c>
      <c r="E47" s="54"/>
      <c r="F47" s="54"/>
      <c r="G47" s="54">
        <f t="shared" si="5"/>
        <v>1452</v>
      </c>
      <c r="H47" s="38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</row>
    <row r="48" spans="2:28" s="48" customFormat="1" ht="15.75" customHeight="1">
      <c r="B48" s="52" t="s">
        <v>276</v>
      </c>
      <c r="C48" s="52">
        <v>250</v>
      </c>
      <c r="D48" s="53">
        <v>23.837</v>
      </c>
      <c r="E48" s="54"/>
      <c r="F48" s="54"/>
      <c r="G48" s="54">
        <f t="shared" si="5"/>
        <v>5959.25</v>
      </c>
      <c r="H48" s="38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</row>
    <row r="49" spans="2:28" s="48" customFormat="1" ht="15.75" customHeight="1">
      <c r="B49" s="52" t="s">
        <v>277</v>
      </c>
      <c r="C49" s="52">
        <v>1</v>
      </c>
      <c r="D49" s="53">
        <v>158.51</v>
      </c>
      <c r="E49" s="54"/>
      <c r="F49" s="54"/>
      <c r="G49" s="54">
        <f t="shared" si="5"/>
        <v>158.51</v>
      </c>
      <c r="H49" s="38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</row>
    <row r="50" spans="2:28" s="48" customFormat="1" ht="15.75" customHeight="1">
      <c r="B50" s="52" t="s">
        <v>278</v>
      </c>
      <c r="C50" s="52">
        <v>1</v>
      </c>
      <c r="D50" s="53">
        <v>67.16</v>
      </c>
      <c r="E50" s="54"/>
      <c r="F50" s="54"/>
      <c r="G50" s="54">
        <f t="shared" si="5"/>
        <v>67.16</v>
      </c>
      <c r="H50" s="38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</row>
    <row r="51" spans="2:28" s="48" customFormat="1" ht="15.75" customHeight="1">
      <c r="B51" s="52" t="s">
        <v>279</v>
      </c>
      <c r="C51" s="52">
        <v>1</v>
      </c>
      <c r="D51" s="53">
        <v>77.197999999999993</v>
      </c>
      <c r="E51" s="54"/>
      <c r="F51" s="54"/>
      <c r="G51" s="54">
        <f t="shared" si="5"/>
        <v>77.197999999999993</v>
      </c>
      <c r="H51" s="38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</row>
    <row r="52" spans="2:28" s="48" customFormat="1" ht="15.75" customHeight="1">
      <c r="B52" s="52" t="s">
        <v>280</v>
      </c>
      <c r="C52" s="52">
        <v>31</v>
      </c>
      <c r="D52" s="53">
        <v>123</v>
      </c>
      <c r="E52" s="54"/>
      <c r="F52" s="54"/>
      <c r="G52" s="54">
        <f t="shared" si="5"/>
        <v>3813</v>
      </c>
      <c r="H52" s="38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2:28" s="48" customFormat="1" ht="15.75" customHeight="1">
      <c r="B53" s="52" t="s">
        <v>281</v>
      </c>
      <c r="C53" s="52">
        <v>17</v>
      </c>
      <c r="D53" s="53">
        <v>41.38</v>
      </c>
      <c r="E53" s="54"/>
      <c r="F53" s="54"/>
      <c r="G53" s="54">
        <f t="shared" si="5"/>
        <v>703.46</v>
      </c>
      <c r="H53" s="38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</row>
    <row r="54" spans="2:28" s="48" customFormat="1" ht="15.75" customHeight="1">
      <c r="B54" s="52" t="s">
        <v>282</v>
      </c>
      <c r="C54" s="52">
        <v>10</v>
      </c>
      <c r="D54" s="53">
        <v>176.66</v>
      </c>
      <c r="E54" s="54"/>
      <c r="F54" s="54"/>
      <c r="G54" s="54">
        <f t="shared" si="5"/>
        <v>1766.6</v>
      </c>
      <c r="H54" s="38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</row>
    <row r="55" spans="2:28" s="48" customFormat="1" ht="15.75" customHeight="1">
      <c r="B55" s="52" t="s">
        <v>281</v>
      </c>
      <c r="C55" s="52">
        <v>12</v>
      </c>
      <c r="D55" s="53">
        <v>41.38</v>
      </c>
      <c r="E55" s="54"/>
      <c r="F55" s="54"/>
      <c r="G55" s="54">
        <f t="shared" si="5"/>
        <v>496.56000000000006</v>
      </c>
      <c r="H55" s="38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</row>
    <row r="56" spans="2:28" s="48" customFormat="1" ht="15.75" customHeight="1">
      <c r="B56" s="52" t="s">
        <v>283</v>
      </c>
      <c r="C56" s="52">
        <v>11</v>
      </c>
      <c r="D56" s="53">
        <v>392.04</v>
      </c>
      <c r="E56" s="54"/>
      <c r="F56" s="54"/>
      <c r="G56" s="54">
        <f t="shared" si="5"/>
        <v>4312.4400000000005</v>
      </c>
      <c r="H56" s="38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</row>
    <row r="57" spans="2:28" s="48" customFormat="1" ht="15.75" customHeight="1">
      <c r="B57" s="52" t="s">
        <v>284</v>
      </c>
      <c r="C57" s="52">
        <v>15</v>
      </c>
      <c r="D57" s="53">
        <v>77.682000000000002</v>
      </c>
      <c r="E57" s="54"/>
      <c r="F57" s="54"/>
      <c r="G57" s="54">
        <f t="shared" si="5"/>
        <v>1165.23</v>
      </c>
      <c r="H57" s="38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</row>
    <row r="58" spans="2:28" s="48" customFormat="1" ht="15.75" customHeight="1">
      <c r="B58" s="52" t="s">
        <v>285</v>
      </c>
      <c r="C58" s="52">
        <v>20</v>
      </c>
      <c r="D58" s="53">
        <v>50.457000000000001</v>
      </c>
      <c r="E58" s="54"/>
      <c r="F58" s="54"/>
      <c r="G58" s="54">
        <f t="shared" si="5"/>
        <v>1009.14</v>
      </c>
      <c r="H58" s="38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</row>
    <row r="59" spans="2:28" s="48" customFormat="1" ht="15.75" customHeight="1">
      <c r="B59" s="52" t="s">
        <v>286</v>
      </c>
      <c r="C59" s="52">
        <v>10</v>
      </c>
      <c r="D59" s="53">
        <v>41.381999999999998</v>
      </c>
      <c r="E59" s="54"/>
      <c r="F59" s="54"/>
      <c r="G59" s="54">
        <f t="shared" si="5"/>
        <v>413.82</v>
      </c>
      <c r="H59" s="38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</row>
    <row r="60" spans="2:28" s="48" customFormat="1" ht="15.75" customHeight="1">
      <c r="B60" s="52" t="s">
        <v>287</v>
      </c>
      <c r="C60" s="52">
        <v>30</v>
      </c>
      <c r="D60" s="53">
        <v>43.197000000000003</v>
      </c>
      <c r="E60" s="54"/>
      <c r="F60" s="54"/>
      <c r="G60" s="54">
        <f t="shared" si="5"/>
        <v>1295.9100000000001</v>
      </c>
      <c r="H60" s="38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</row>
    <row r="61" spans="2:28" s="48" customFormat="1" ht="15.75" customHeight="1">
      <c r="B61" s="52" t="s">
        <v>288</v>
      </c>
      <c r="C61" s="52">
        <v>100</v>
      </c>
      <c r="D61" s="53">
        <v>40.898000000000003</v>
      </c>
      <c r="E61" s="54"/>
      <c r="F61" s="54"/>
      <c r="G61" s="54">
        <f t="shared" si="5"/>
        <v>4089.8</v>
      </c>
      <c r="H61" s="38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</row>
    <row r="62" spans="2:28" s="48" customFormat="1" ht="15.75" customHeight="1">
      <c r="B62" s="52" t="s">
        <v>288</v>
      </c>
      <c r="C62" s="52">
        <v>250</v>
      </c>
      <c r="D62" s="53">
        <v>40.898000000000003</v>
      </c>
      <c r="E62" s="54"/>
      <c r="F62" s="54"/>
      <c r="G62" s="54">
        <f t="shared" si="5"/>
        <v>10224.5</v>
      </c>
      <c r="H62" s="38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</row>
    <row r="63" spans="2:28" s="48" customFormat="1" ht="15.75" customHeight="1">
      <c r="B63" s="52" t="s">
        <v>289</v>
      </c>
      <c r="C63" s="52">
        <v>2</v>
      </c>
      <c r="D63" s="53">
        <v>308.55</v>
      </c>
      <c r="E63" s="54"/>
      <c r="F63" s="54"/>
      <c r="G63" s="54">
        <f t="shared" si="5"/>
        <v>617.1</v>
      </c>
      <c r="H63" s="38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</row>
    <row r="64" spans="2:28" s="48" customFormat="1" ht="15.75" customHeight="1">
      <c r="B64" s="52" t="s">
        <v>290</v>
      </c>
      <c r="C64" s="52">
        <v>1</v>
      </c>
      <c r="D64" s="53">
        <v>4537.5</v>
      </c>
      <c r="E64" s="54"/>
      <c r="F64" s="54"/>
      <c r="G64" s="54">
        <f t="shared" si="5"/>
        <v>4537.5</v>
      </c>
      <c r="H64" s="38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</row>
    <row r="65" spans="2:28" s="48" customFormat="1" ht="15.75" customHeight="1">
      <c r="B65" s="52" t="s">
        <v>291</v>
      </c>
      <c r="C65" s="52">
        <v>4</v>
      </c>
      <c r="D65" s="53">
        <v>308.55</v>
      </c>
      <c r="E65" s="54"/>
      <c r="F65" s="54"/>
      <c r="G65" s="54">
        <f t="shared" si="5"/>
        <v>1234.2</v>
      </c>
      <c r="H65" s="38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</row>
    <row r="66" spans="2:28" s="48" customFormat="1" ht="15.75" customHeight="1">
      <c r="B66" s="55"/>
      <c r="C66" s="52"/>
      <c r="D66" s="53"/>
      <c r="E66" s="54"/>
      <c r="F66" s="54"/>
      <c r="G66" s="54"/>
      <c r="H66" s="38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</row>
    <row r="67" spans="2:28" s="48" customFormat="1" ht="15.75" customHeight="1">
      <c r="B67" s="51" t="s">
        <v>292</v>
      </c>
      <c r="C67" s="52"/>
      <c r="D67" s="53"/>
      <c r="E67" s="54"/>
      <c r="F67" s="54"/>
      <c r="G67" s="54"/>
      <c r="H67" s="38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</row>
    <row r="68" spans="2:28" s="48" customFormat="1" ht="15.75" customHeight="1">
      <c r="B68" s="52" t="s">
        <v>293</v>
      </c>
      <c r="C68" s="52">
        <v>1</v>
      </c>
      <c r="D68" s="53">
        <v>18500</v>
      </c>
      <c r="E68" s="54"/>
      <c r="F68" s="54"/>
      <c r="G68" s="54">
        <f>((C68*D68)+(C68*(E68+F68)/2))*1.21</f>
        <v>22385</v>
      </c>
      <c r="H68" s="38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</row>
    <row r="69" spans="2:28" s="48" customFormat="1" ht="15.75" customHeight="1">
      <c r="B69" s="52" t="s">
        <v>294</v>
      </c>
      <c r="C69" s="52">
        <v>1</v>
      </c>
      <c r="D69" s="53">
        <v>350</v>
      </c>
      <c r="E69" s="54"/>
      <c r="F69" s="54"/>
      <c r="G69" s="54">
        <f t="shared" ref="G69:G132" si="6">((C69*D69)+(C69*(E69+F69)/2))*1.21</f>
        <v>423.5</v>
      </c>
      <c r="H69" s="38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2:28" s="48" customFormat="1" ht="15.75" customHeight="1">
      <c r="B70" s="52" t="s">
        <v>295</v>
      </c>
      <c r="C70" s="52">
        <v>250</v>
      </c>
      <c r="D70" s="53">
        <v>12</v>
      </c>
      <c r="E70" s="54"/>
      <c r="F70" s="54"/>
      <c r="G70" s="54">
        <f t="shared" si="6"/>
        <v>3630</v>
      </c>
      <c r="H70" s="38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</row>
    <row r="71" spans="2:28" s="48" customFormat="1" ht="15.75" customHeight="1">
      <c r="B71" s="52" t="s">
        <v>296</v>
      </c>
      <c r="C71" s="52">
        <v>250</v>
      </c>
      <c r="D71" s="53">
        <v>16</v>
      </c>
      <c r="E71" s="54"/>
      <c r="F71" s="54"/>
      <c r="G71" s="54">
        <f t="shared" si="6"/>
        <v>4840</v>
      </c>
      <c r="H71" s="38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</row>
    <row r="72" spans="2:28" s="48" customFormat="1" ht="15.75" customHeight="1">
      <c r="B72" s="52" t="s">
        <v>297</v>
      </c>
      <c r="C72" s="52">
        <v>60</v>
      </c>
      <c r="D72" s="53">
        <v>18</v>
      </c>
      <c r="E72" s="54"/>
      <c r="F72" s="54"/>
      <c r="G72" s="54">
        <f t="shared" si="6"/>
        <v>1306.8</v>
      </c>
      <c r="H72" s="38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</row>
    <row r="73" spans="2:28" s="48" customFormat="1" ht="15.75" customHeight="1">
      <c r="B73" s="52" t="s">
        <v>298</v>
      </c>
      <c r="C73" s="52">
        <v>60</v>
      </c>
      <c r="D73" s="53">
        <v>16</v>
      </c>
      <c r="E73" s="54"/>
      <c r="F73" s="54"/>
      <c r="G73" s="54">
        <f t="shared" si="6"/>
        <v>1161.5999999999999</v>
      </c>
      <c r="H73" s="38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2:28" s="48" customFormat="1" ht="15.75" customHeight="1">
      <c r="B74" s="52" t="s">
        <v>299</v>
      </c>
      <c r="C74" s="52">
        <v>1</v>
      </c>
      <c r="D74" s="53">
        <v>1000</v>
      </c>
      <c r="E74" s="54"/>
      <c r="F74" s="54"/>
      <c r="G74" s="54">
        <f t="shared" si="6"/>
        <v>1210</v>
      </c>
      <c r="H74" s="38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2:28" s="48" customFormat="1" ht="15.75" customHeight="1">
      <c r="B75" s="52" t="s">
        <v>300</v>
      </c>
      <c r="C75" s="52">
        <v>1</v>
      </c>
      <c r="D75" s="53">
        <v>100</v>
      </c>
      <c r="E75" s="54"/>
      <c r="F75" s="54"/>
      <c r="G75" s="54">
        <f t="shared" si="6"/>
        <v>121</v>
      </c>
      <c r="H75" s="38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</row>
    <row r="76" spans="2:28" s="48" customFormat="1" ht="15.75" customHeight="1">
      <c r="B76" s="52" t="s">
        <v>301</v>
      </c>
      <c r="C76" s="52">
        <v>4</v>
      </c>
      <c r="D76" s="53">
        <v>350</v>
      </c>
      <c r="E76" s="54"/>
      <c r="F76" s="54"/>
      <c r="G76" s="54">
        <f t="shared" si="6"/>
        <v>1694</v>
      </c>
      <c r="H76" s="38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</row>
    <row r="77" spans="2:28" s="48" customFormat="1" ht="15.75" customHeight="1">
      <c r="B77" s="52" t="s">
        <v>302</v>
      </c>
      <c r="C77" s="52">
        <v>4</v>
      </c>
      <c r="D77" s="53">
        <v>75</v>
      </c>
      <c r="E77" s="54"/>
      <c r="F77" s="54"/>
      <c r="G77" s="54">
        <f t="shared" si="6"/>
        <v>363</v>
      </c>
      <c r="H77" s="38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2:28" s="48" customFormat="1" ht="15.75" customHeight="1">
      <c r="B78" s="52" t="s">
        <v>303</v>
      </c>
      <c r="C78" s="52">
        <v>6</v>
      </c>
      <c r="D78" s="53">
        <v>350</v>
      </c>
      <c r="E78" s="54"/>
      <c r="F78" s="54"/>
      <c r="G78" s="54">
        <f t="shared" si="6"/>
        <v>2541</v>
      </c>
      <c r="H78" s="38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</row>
    <row r="79" spans="2:28" s="48" customFormat="1" ht="15.75" customHeight="1">
      <c r="B79" s="52" t="s">
        <v>304</v>
      </c>
      <c r="C79" s="52">
        <v>6</v>
      </c>
      <c r="D79" s="53">
        <v>75</v>
      </c>
      <c r="E79" s="54"/>
      <c r="F79" s="54"/>
      <c r="G79" s="54">
        <f t="shared" si="6"/>
        <v>544.5</v>
      </c>
      <c r="H79" s="38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</row>
    <row r="80" spans="2:28" s="48" customFormat="1" ht="15.75" customHeight="1">
      <c r="B80" s="52" t="s">
        <v>305</v>
      </c>
      <c r="C80" s="52">
        <v>1</v>
      </c>
      <c r="D80" s="53">
        <v>650</v>
      </c>
      <c r="E80" s="54"/>
      <c r="F80" s="54"/>
      <c r="G80" s="54">
        <f t="shared" si="6"/>
        <v>786.5</v>
      </c>
      <c r="H80" s="38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</row>
    <row r="81" spans="2:28" s="48" customFormat="1" ht="15.75" customHeight="1">
      <c r="B81" s="52" t="s">
        <v>306</v>
      </c>
      <c r="C81" s="52">
        <v>1</v>
      </c>
      <c r="D81" s="53">
        <v>50</v>
      </c>
      <c r="E81" s="54"/>
      <c r="F81" s="54"/>
      <c r="G81" s="54">
        <f t="shared" si="6"/>
        <v>60.5</v>
      </c>
      <c r="H81" s="38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</row>
    <row r="82" spans="2:28" s="48" customFormat="1" ht="15.75" customHeight="1">
      <c r="B82" s="52" t="s">
        <v>307</v>
      </c>
      <c r="C82" s="52">
        <v>4</v>
      </c>
      <c r="D82" s="53">
        <v>25</v>
      </c>
      <c r="E82" s="54"/>
      <c r="F82" s="54"/>
      <c r="G82" s="54">
        <f t="shared" si="6"/>
        <v>121</v>
      </c>
      <c r="H82" s="38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</row>
    <row r="83" spans="2:28" s="48" customFormat="1" ht="15.75" customHeight="1">
      <c r="B83" s="52" t="s">
        <v>308</v>
      </c>
      <c r="C83" s="52">
        <v>4</v>
      </c>
      <c r="D83" s="53">
        <v>17</v>
      </c>
      <c r="E83" s="54"/>
      <c r="F83" s="54"/>
      <c r="G83" s="54">
        <f t="shared" si="6"/>
        <v>82.28</v>
      </c>
      <c r="H83" s="38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</row>
    <row r="84" spans="2:28" s="48" customFormat="1" ht="15.75" customHeight="1">
      <c r="B84" s="52" t="s">
        <v>309</v>
      </c>
      <c r="C84" s="52">
        <v>19</v>
      </c>
      <c r="D84" s="53">
        <v>50</v>
      </c>
      <c r="E84" s="54"/>
      <c r="F84" s="54"/>
      <c r="G84" s="54">
        <f t="shared" si="6"/>
        <v>1149.5</v>
      </c>
      <c r="H84" s="38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</row>
    <row r="85" spans="2:28" s="48" customFormat="1" ht="15.75" customHeight="1">
      <c r="B85" s="52" t="s">
        <v>310</v>
      </c>
      <c r="C85" s="52">
        <v>19</v>
      </c>
      <c r="D85" s="53">
        <v>10</v>
      </c>
      <c r="E85" s="54"/>
      <c r="F85" s="54"/>
      <c r="G85" s="54">
        <f t="shared" si="6"/>
        <v>229.9</v>
      </c>
      <c r="H85" s="38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</row>
    <row r="86" spans="2:28" s="48" customFormat="1" ht="15.75" customHeight="1">
      <c r="B86" s="52" t="s">
        <v>311</v>
      </c>
      <c r="C86" s="52">
        <v>20</v>
      </c>
      <c r="D86" s="53">
        <v>5</v>
      </c>
      <c r="E86" s="54"/>
      <c r="F86" s="54"/>
      <c r="G86" s="54">
        <f t="shared" si="6"/>
        <v>121</v>
      </c>
      <c r="H86" s="38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</row>
    <row r="87" spans="2:28" s="48" customFormat="1" ht="15.75" customHeight="1">
      <c r="B87" s="52" t="s">
        <v>312</v>
      </c>
      <c r="C87" s="52">
        <v>20</v>
      </c>
      <c r="D87" s="53">
        <v>10</v>
      </c>
      <c r="E87" s="54"/>
      <c r="F87" s="54"/>
      <c r="G87" s="54">
        <f t="shared" si="6"/>
        <v>242</v>
      </c>
      <c r="H87" s="38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</row>
    <row r="88" spans="2:28" s="48" customFormat="1" ht="15.75" customHeight="1">
      <c r="B88" s="52" t="s">
        <v>313</v>
      </c>
      <c r="C88" s="52">
        <v>20</v>
      </c>
      <c r="D88" s="53">
        <v>5</v>
      </c>
      <c r="E88" s="54"/>
      <c r="F88" s="54"/>
      <c r="G88" s="54">
        <f t="shared" si="6"/>
        <v>121</v>
      </c>
      <c r="H88" s="38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</row>
    <row r="89" spans="2:28" s="48" customFormat="1" ht="15.75" customHeight="1">
      <c r="B89" s="52" t="s">
        <v>314</v>
      </c>
      <c r="C89" s="52">
        <v>20</v>
      </c>
      <c r="D89" s="53">
        <v>10</v>
      </c>
      <c r="E89" s="54"/>
      <c r="F89" s="54"/>
      <c r="G89" s="54">
        <f t="shared" si="6"/>
        <v>242</v>
      </c>
      <c r="H89" s="38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</row>
    <row r="90" spans="2:28" s="48" customFormat="1" ht="15.75" customHeight="1">
      <c r="B90" s="52" t="s">
        <v>315</v>
      </c>
      <c r="C90" s="52">
        <v>19</v>
      </c>
      <c r="D90" s="53">
        <v>40</v>
      </c>
      <c r="E90" s="54"/>
      <c r="F90" s="54"/>
      <c r="G90" s="54">
        <f t="shared" si="6"/>
        <v>919.6</v>
      </c>
      <c r="H90" s="38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</row>
    <row r="91" spans="2:28" s="48" customFormat="1" ht="15.75" customHeight="1">
      <c r="B91" s="52" t="s">
        <v>316</v>
      </c>
      <c r="C91" s="52">
        <v>19</v>
      </c>
      <c r="D91" s="53">
        <v>150</v>
      </c>
      <c r="E91" s="54"/>
      <c r="F91" s="54"/>
      <c r="G91" s="54">
        <f t="shared" si="6"/>
        <v>3448.5</v>
      </c>
      <c r="H91" s="38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</row>
    <row r="92" spans="2:28" s="48" customFormat="1" ht="15.75" customHeight="1">
      <c r="B92" s="52" t="s">
        <v>317</v>
      </c>
      <c r="C92" s="52">
        <v>4</v>
      </c>
      <c r="D92" s="53">
        <v>1200</v>
      </c>
      <c r="E92" s="54"/>
      <c r="F92" s="54"/>
      <c r="G92" s="54">
        <f t="shared" si="6"/>
        <v>5808</v>
      </c>
      <c r="H92" s="38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</row>
    <row r="93" spans="2:28" s="48" customFormat="1" ht="15.75" customHeight="1">
      <c r="B93" s="52" t="s">
        <v>318</v>
      </c>
      <c r="C93" s="52">
        <v>4</v>
      </c>
      <c r="D93" s="53">
        <v>150</v>
      </c>
      <c r="E93" s="54"/>
      <c r="F93" s="54"/>
      <c r="G93" s="54">
        <f t="shared" si="6"/>
        <v>726</v>
      </c>
      <c r="H93" s="38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</row>
    <row r="94" spans="2:28" s="48" customFormat="1" ht="15.75" customHeight="1">
      <c r="B94" s="52" t="s">
        <v>319</v>
      </c>
      <c r="C94" s="52">
        <v>1</v>
      </c>
      <c r="D94" s="53">
        <v>6200</v>
      </c>
      <c r="E94" s="54"/>
      <c r="F94" s="54"/>
      <c r="G94" s="54">
        <f t="shared" si="6"/>
        <v>7502</v>
      </c>
      <c r="H94" s="38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</row>
    <row r="95" spans="2:28" s="48" customFormat="1" ht="15.75" customHeight="1">
      <c r="B95" s="52" t="s">
        <v>320</v>
      </c>
      <c r="C95" s="52">
        <v>1</v>
      </c>
      <c r="D95" s="53">
        <v>150</v>
      </c>
      <c r="E95" s="54"/>
      <c r="F95" s="54"/>
      <c r="G95" s="54">
        <f t="shared" si="6"/>
        <v>181.5</v>
      </c>
      <c r="H95" s="38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</row>
    <row r="96" spans="2:28" s="48" customFormat="1" ht="15.75" customHeight="1">
      <c r="B96" s="52" t="s">
        <v>321</v>
      </c>
      <c r="C96" s="52">
        <v>1</v>
      </c>
      <c r="D96" s="53">
        <v>3200</v>
      </c>
      <c r="E96" s="54"/>
      <c r="F96" s="54"/>
      <c r="G96" s="54">
        <f t="shared" si="6"/>
        <v>3872</v>
      </c>
      <c r="H96" s="38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</row>
    <row r="97" spans="2:28" s="48" customFormat="1" ht="15.75" customHeight="1">
      <c r="B97" s="52" t="s">
        <v>322</v>
      </c>
      <c r="C97" s="52">
        <v>1</v>
      </c>
      <c r="D97" s="53">
        <v>300</v>
      </c>
      <c r="E97" s="54"/>
      <c r="F97" s="54"/>
      <c r="G97" s="54">
        <f t="shared" si="6"/>
        <v>363</v>
      </c>
      <c r="H97" s="38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</row>
    <row r="98" spans="2:28" s="48" customFormat="1" ht="15.75" customHeight="1">
      <c r="B98" s="52" t="s">
        <v>323</v>
      </c>
      <c r="C98" s="52">
        <v>1</v>
      </c>
      <c r="D98" s="53">
        <v>1500</v>
      </c>
      <c r="E98" s="54"/>
      <c r="F98" s="54"/>
      <c r="G98" s="54">
        <f t="shared" si="6"/>
        <v>1815</v>
      </c>
      <c r="H98" s="38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</row>
    <row r="99" spans="2:28" s="48" customFormat="1" ht="15.75" customHeight="1">
      <c r="B99" s="52" t="s">
        <v>324</v>
      </c>
      <c r="C99" s="52">
        <v>1</v>
      </c>
      <c r="D99" s="53">
        <v>1295</v>
      </c>
      <c r="E99" s="54"/>
      <c r="F99" s="54"/>
      <c r="G99" s="54">
        <f t="shared" si="6"/>
        <v>1566.95</v>
      </c>
      <c r="H99" s="38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</row>
    <row r="100" spans="2:28" s="48" customFormat="1" ht="15.75" customHeight="1">
      <c r="B100" s="51"/>
      <c r="C100" s="52"/>
      <c r="D100" s="53"/>
      <c r="E100" s="54"/>
      <c r="F100" s="54"/>
      <c r="G100" s="54"/>
      <c r="H100" s="38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</row>
    <row r="101" spans="2:28" s="48" customFormat="1" ht="15.75" customHeight="1">
      <c r="B101" s="51" t="s">
        <v>325</v>
      </c>
      <c r="C101" s="52"/>
      <c r="D101" s="53"/>
      <c r="E101" s="54"/>
      <c r="F101" s="54"/>
      <c r="G101" s="54"/>
      <c r="H101" s="38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</row>
    <row r="102" spans="2:28" s="48" customFormat="1" ht="15.75" customHeight="1">
      <c r="B102" s="52" t="s">
        <v>326</v>
      </c>
      <c r="C102" s="52">
        <v>10</v>
      </c>
      <c r="D102" s="53">
        <v>295</v>
      </c>
      <c r="E102" s="54"/>
      <c r="F102" s="54"/>
      <c r="G102" s="54">
        <f t="shared" si="6"/>
        <v>3569.5</v>
      </c>
      <c r="H102" s="38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</row>
    <row r="103" spans="2:28" s="48" customFormat="1" ht="15.75" customHeight="1">
      <c r="B103" s="52" t="s">
        <v>327</v>
      </c>
      <c r="C103" s="52">
        <v>10</v>
      </c>
      <c r="D103" s="53">
        <v>120</v>
      </c>
      <c r="E103" s="54"/>
      <c r="F103" s="54"/>
      <c r="G103" s="54">
        <f t="shared" si="6"/>
        <v>1452</v>
      </c>
      <c r="H103" s="38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</row>
    <row r="104" spans="2:28" s="48" customFormat="1" ht="15.75" customHeight="1">
      <c r="B104" s="52" t="s">
        <v>328</v>
      </c>
      <c r="C104" s="52">
        <v>5</v>
      </c>
      <c r="D104" s="53">
        <v>9</v>
      </c>
      <c r="E104" s="54"/>
      <c r="F104" s="54"/>
      <c r="G104" s="54">
        <f t="shared" si="6"/>
        <v>54.449999999999996</v>
      </c>
      <c r="H104" s="38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</row>
    <row r="105" spans="2:28" s="48" customFormat="1" ht="15.75" customHeight="1">
      <c r="B105" s="52" t="s">
        <v>329</v>
      </c>
      <c r="C105" s="52">
        <v>5</v>
      </c>
      <c r="D105" s="53">
        <v>5</v>
      </c>
      <c r="E105" s="54"/>
      <c r="F105" s="54"/>
      <c r="G105" s="54">
        <f t="shared" si="6"/>
        <v>30.25</v>
      </c>
      <c r="H105" s="38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</row>
    <row r="106" spans="2:28" s="48" customFormat="1" ht="15.75" customHeight="1">
      <c r="B106" s="52" t="s">
        <v>330</v>
      </c>
      <c r="C106" s="52">
        <v>4</v>
      </c>
      <c r="D106" s="53">
        <v>175</v>
      </c>
      <c r="E106" s="54"/>
      <c r="F106" s="54"/>
      <c r="G106" s="54">
        <f t="shared" si="6"/>
        <v>847</v>
      </c>
      <c r="H106" s="38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</row>
    <row r="107" spans="2:28" s="48" customFormat="1" ht="15.75" customHeight="1">
      <c r="B107" s="52" t="s">
        <v>331</v>
      </c>
      <c r="C107" s="52">
        <v>4</v>
      </c>
      <c r="D107" s="53">
        <v>80</v>
      </c>
      <c r="E107" s="54"/>
      <c r="F107" s="54"/>
      <c r="G107" s="54">
        <f t="shared" si="6"/>
        <v>387.2</v>
      </c>
      <c r="H107" s="38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</row>
    <row r="108" spans="2:28" s="48" customFormat="1" ht="15.75" customHeight="1">
      <c r="B108" s="52" t="s">
        <v>332</v>
      </c>
      <c r="C108" s="52">
        <v>3</v>
      </c>
      <c r="D108" s="53">
        <v>175</v>
      </c>
      <c r="E108" s="54"/>
      <c r="F108" s="54"/>
      <c r="G108" s="54">
        <f t="shared" si="6"/>
        <v>635.25</v>
      </c>
      <c r="H108" s="38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</row>
    <row r="109" spans="2:28" s="48" customFormat="1" ht="15.75" customHeight="1">
      <c r="B109" s="52" t="s">
        <v>333</v>
      </c>
      <c r="C109" s="52">
        <v>3</v>
      </c>
      <c r="D109" s="53">
        <v>80</v>
      </c>
      <c r="E109" s="54"/>
      <c r="F109" s="54"/>
      <c r="G109" s="54">
        <f t="shared" si="6"/>
        <v>290.39999999999998</v>
      </c>
      <c r="H109" s="38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</row>
    <row r="110" spans="2:28" s="48" customFormat="1" ht="15.75" customHeight="1">
      <c r="B110" s="52" t="s">
        <v>334</v>
      </c>
      <c r="C110" s="52">
        <v>2</v>
      </c>
      <c r="D110" s="53">
        <v>175</v>
      </c>
      <c r="E110" s="54"/>
      <c r="F110" s="54"/>
      <c r="G110" s="54">
        <f t="shared" si="6"/>
        <v>423.5</v>
      </c>
      <c r="H110" s="38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</row>
    <row r="111" spans="2:28" s="48" customFormat="1" ht="15.75" customHeight="1">
      <c r="B111" s="52" t="s">
        <v>335</v>
      </c>
      <c r="C111" s="52">
        <v>2</v>
      </c>
      <c r="D111" s="53">
        <v>80</v>
      </c>
      <c r="E111" s="54"/>
      <c r="F111" s="54"/>
      <c r="G111" s="54">
        <f t="shared" si="6"/>
        <v>193.6</v>
      </c>
      <c r="H111" s="38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</row>
    <row r="112" spans="2:28" s="48" customFormat="1" ht="15.75" customHeight="1">
      <c r="B112" s="52" t="s">
        <v>336</v>
      </c>
      <c r="C112" s="52">
        <v>3</v>
      </c>
      <c r="D112" s="53">
        <v>35</v>
      </c>
      <c r="E112" s="54"/>
      <c r="F112" s="54"/>
      <c r="G112" s="54">
        <f t="shared" si="6"/>
        <v>127.05</v>
      </c>
      <c r="H112" s="38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</row>
    <row r="113" spans="2:28" s="48" customFormat="1" ht="15.75" customHeight="1">
      <c r="B113" s="52" t="s">
        <v>337</v>
      </c>
      <c r="C113" s="52">
        <v>3</v>
      </c>
      <c r="D113" s="53">
        <v>25</v>
      </c>
      <c r="E113" s="54"/>
      <c r="F113" s="54"/>
      <c r="G113" s="54">
        <f t="shared" si="6"/>
        <v>90.75</v>
      </c>
      <c r="H113" s="38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</row>
    <row r="114" spans="2:28" s="48" customFormat="1" ht="15.75" customHeight="1">
      <c r="B114" s="52" t="s">
        <v>338</v>
      </c>
      <c r="C114" s="52">
        <v>10</v>
      </c>
      <c r="D114" s="53">
        <v>85</v>
      </c>
      <c r="E114" s="54"/>
      <c r="F114" s="54"/>
      <c r="G114" s="54">
        <f t="shared" si="6"/>
        <v>1028.5</v>
      </c>
      <c r="H114" s="38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</row>
    <row r="115" spans="2:28" s="48" customFormat="1" ht="15.75" customHeight="1">
      <c r="B115" s="52" t="s">
        <v>339</v>
      </c>
      <c r="C115" s="52">
        <v>10</v>
      </c>
      <c r="D115" s="53">
        <v>25</v>
      </c>
      <c r="E115" s="54"/>
      <c r="F115" s="54"/>
      <c r="G115" s="54">
        <f t="shared" si="6"/>
        <v>302.5</v>
      </c>
      <c r="H115" s="38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</row>
    <row r="116" spans="2:28" s="48" customFormat="1" ht="15.75" customHeight="1">
      <c r="B116" s="52" t="s">
        <v>340</v>
      </c>
      <c r="C116" s="52">
        <v>10</v>
      </c>
      <c r="D116" s="53">
        <v>8</v>
      </c>
      <c r="E116" s="54"/>
      <c r="F116" s="54"/>
      <c r="G116" s="54">
        <f t="shared" si="6"/>
        <v>96.8</v>
      </c>
      <c r="H116" s="38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</row>
    <row r="117" spans="2:28" s="48" customFormat="1" ht="15.75" customHeight="1">
      <c r="B117" s="52" t="s">
        <v>341</v>
      </c>
      <c r="C117" s="52">
        <v>10</v>
      </c>
      <c r="D117" s="53">
        <v>15</v>
      </c>
      <c r="E117" s="54"/>
      <c r="F117" s="54"/>
      <c r="G117" s="54">
        <f t="shared" si="6"/>
        <v>181.5</v>
      </c>
      <c r="H117" s="38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</row>
    <row r="118" spans="2:28" s="48" customFormat="1" ht="15.75" customHeight="1">
      <c r="B118" s="52" t="s">
        <v>342</v>
      </c>
      <c r="C118" s="52">
        <v>10</v>
      </c>
      <c r="D118" s="53">
        <v>8</v>
      </c>
      <c r="E118" s="54"/>
      <c r="F118" s="54"/>
      <c r="G118" s="54">
        <f t="shared" si="6"/>
        <v>96.8</v>
      </c>
      <c r="H118" s="38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</row>
    <row r="119" spans="2:28" s="48" customFormat="1" ht="15.75" customHeight="1">
      <c r="B119" s="52" t="s">
        <v>343</v>
      </c>
      <c r="C119" s="52">
        <v>10</v>
      </c>
      <c r="D119" s="53">
        <v>10</v>
      </c>
      <c r="E119" s="54"/>
      <c r="F119" s="54"/>
      <c r="G119" s="54">
        <f t="shared" si="6"/>
        <v>121</v>
      </c>
      <c r="H119" s="38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</row>
    <row r="120" spans="2:28" s="48" customFormat="1" ht="15.75" customHeight="1">
      <c r="B120" s="52" t="s">
        <v>344</v>
      </c>
      <c r="C120" s="52">
        <v>10</v>
      </c>
      <c r="D120" s="53">
        <v>85</v>
      </c>
      <c r="E120" s="54"/>
      <c r="F120" s="54"/>
      <c r="G120" s="54">
        <f t="shared" si="6"/>
        <v>1028.5</v>
      </c>
      <c r="H120" s="38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</row>
    <row r="121" spans="2:28" s="48" customFormat="1" ht="15.75" customHeight="1">
      <c r="B121" s="52" t="s">
        <v>345</v>
      </c>
      <c r="C121" s="52">
        <v>10</v>
      </c>
      <c r="D121" s="53">
        <v>60</v>
      </c>
      <c r="E121" s="54"/>
      <c r="F121" s="54"/>
      <c r="G121" s="54">
        <f t="shared" si="6"/>
        <v>726</v>
      </c>
      <c r="H121" s="38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</row>
    <row r="122" spans="2:28" s="48" customFormat="1" ht="15.75" customHeight="1">
      <c r="B122" s="52" t="s">
        <v>346</v>
      </c>
      <c r="C122" s="52">
        <v>100</v>
      </c>
      <c r="D122" s="53">
        <v>11</v>
      </c>
      <c r="E122" s="54"/>
      <c r="F122" s="54"/>
      <c r="G122" s="54">
        <f t="shared" si="6"/>
        <v>1331</v>
      </c>
      <c r="H122" s="38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</row>
    <row r="123" spans="2:28" s="48" customFormat="1" ht="15.75" customHeight="1">
      <c r="B123" s="52" t="s">
        <v>347</v>
      </c>
      <c r="C123" s="52">
        <v>100</v>
      </c>
      <c r="D123" s="53">
        <v>25</v>
      </c>
      <c r="E123" s="54"/>
      <c r="F123" s="54"/>
      <c r="G123" s="54">
        <f t="shared" si="6"/>
        <v>3025</v>
      </c>
      <c r="H123" s="38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</row>
    <row r="124" spans="2:28" s="48" customFormat="1" ht="15.75" customHeight="1">
      <c r="B124" s="52" t="s">
        <v>348</v>
      </c>
      <c r="C124" s="52">
        <v>50</v>
      </c>
      <c r="D124" s="53">
        <v>1</v>
      </c>
      <c r="E124" s="54"/>
      <c r="F124" s="54"/>
      <c r="G124" s="54">
        <f t="shared" si="6"/>
        <v>60.5</v>
      </c>
      <c r="H124" s="38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</row>
    <row r="125" spans="2:28" s="48" customFormat="1" ht="15.75" customHeight="1">
      <c r="B125" s="52" t="s">
        <v>349</v>
      </c>
      <c r="C125" s="52">
        <v>50</v>
      </c>
      <c r="D125" s="53">
        <v>5</v>
      </c>
      <c r="E125" s="54"/>
      <c r="F125" s="54"/>
      <c r="G125" s="54">
        <f t="shared" si="6"/>
        <v>302.5</v>
      </c>
      <c r="H125" s="38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</row>
    <row r="126" spans="2:28" s="48" customFormat="1" ht="15.75" customHeight="1">
      <c r="B126" s="52" t="s">
        <v>350</v>
      </c>
      <c r="C126" s="52">
        <v>50</v>
      </c>
      <c r="D126" s="53">
        <v>1</v>
      </c>
      <c r="E126" s="54"/>
      <c r="F126" s="54"/>
      <c r="G126" s="54">
        <f t="shared" si="6"/>
        <v>60.5</v>
      </c>
      <c r="H126" s="38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</row>
    <row r="127" spans="2:28" s="48" customFormat="1" ht="15.75" customHeight="1">
      <c r="B127" s="52" t="s">
        <v>351</v>
      </c>
      <c r="C127" s="52">
        <v>50</v>
      </c>
      <c r="D127" s="53">
        <v>5</v>
      </c>
      <c r="E127" s="54"/>
      <c r="F127" s="54"/>
      <c r="G127" s="54">
        <f t="shared" si="6"/>
        <v>302.5</v>
      </c>
      <c r="H127" s="38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</row>
    <row r="128" spans="2:28" s="48" customFormat="1" ht="15.75" customHeight="1">
      <c r="B128" s="52" t="s">
        <v>352</v>
      </c>
      <c r="C128" s="52">
        <v>50</v>
      </c>
      <c r="D128" s="53">
        <v>0.5</v>
      </c>
      <c r="E128" s="54"/>
      <c r="F128" s="54"/>
      <c r="G128" s="54">
        <f t="shared" si="6"/>
        <v>30.25</v>
      </c>
      <c r="H128" s="38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</row>
    <row r="129" spans="1:28" s="48" customFormat="1" ht="15.75" customHeight="1">
      <c r="B129" s="52" t="s">
        <v>353</v>
      </c>
      <c r="C129" s="52">
        <v>50</v>
      </c>
      <c r="D129" s="53">
        <v>5</v>
      </c>
      <c r="E129" s="54"/>
      <c r="F129" s="54"/>
      <c r="G129" s="54">
        <f t="shared" si="6"/>
        <v>302.5</v>
      </c>
      <c r="H129" s="38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</row>
    <row r="130" spans="1:28" s="48" customFormat="1" ht="15.75" customHeight="1">
      <c r="B130" s="52" t="s">
        <v>354</v>
      </c>
      <c r="C130" s="52">
        <v>20</v>
      </c>
      <c r="D130" s="53">
        <v>0.5</v>
      </c>
      <c r="E130" s="54"/>
      <c r="F130" s="54"/>
      <c r="G130" s="54">
        <f t="shared" si="6"/>
        <v>12.1</v>
      </c>
      <c r="H130" s="38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</row>
    <row r="131" spans="1:28" s="48" customFormat="1" ht="15.75" customHeight="1">
      <c r="B131" s="52" t="s">
        <v>355</v>
      </c>
      <c r="C131" s="52">
        <v>20</v>
      </c>
      <c r="D131" s="53">
        <v>0.5</v>
      </c>
      <c r="E131" s="54"/>
      <c r="F131" s="54"/>
      <c r="G131" s="54">
        <f t="shared" si="6"/>
        <v>12.1</v>
      </c>
      <c r="H131" s="38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</row>
    <row r="132" spans="1:28" s="48" customFormat="1" ht="15.75" customHeight="1">
      <c r="B132" s="52" t="s">
        <v>356</v>
      </c>
      <c r="C132" s="52">
        <v>2</v>
      </c>
      <c r="D132" s="53">
        <v>450</v>
      </c>
      <c r="E132" s="54"/>
      <c r="F132" s="54"/>
      <c r="G132" s="54">
        <f t="shared" si="6"/>
        <v>1089</v>
      </c>
      <c r="H132" s="38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</row>
    <row r="133" spans="1:28" s="48" customFormat="1" ht="15.75" customHeight="1">
      <c r="B133" s="52" t="s">
        <v>357</v>
      </c>
      <c r="C133" s="52">
        <v>1</v>
      </c>
      <c r="D133" s="53">
        <v>109</v>
      </c>
      <c r="E133" s="54"/>
      <c r="F133" s="54"/>
      <c r="G133" s="54">
        <f t="shared" ref="G133" si="7">((C133*D133)+(C133*(E133+F133)/2))*1.21</f>
        <v>131.88999999999999</v>
      </c>
      <c r="H133" s="38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</row>
    <row r="134" spans="1:28" s="48" customFormat="1" ht="15.75" customHeight="1" thickBot="1">
      <c r="B134" s="52"/>
      <c r="C134" s="52"/>
      <c r="D134" s="53"/>
      <c r="E134" s="70"/>
      <c r="F134" s="70"/>
      <c r="G134" s="54"/>
      <c r="H134" s="38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</row>
    <row r="135" spans="1:28" s="48" customFormat="1" ht="15.75" customHeight="1" thickBot="1">
      <c r="B135" s="73" t="s">
        <v>363</v>
      </c>
      <c r="C135" s="74"/>
      <c r="D135" s="75"/>
      <c r="E135" s="76"/>
      <c r="F135" s="77">
        <f>SUM(G10:G133)</f>
        <v>392023.32339999982</v>
      </c>
      <c r="G135" s="72"/>
      <c r="H135" s="38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</row>
    <row r="136" spans="1:28" ht="15.75" customHeight="1">
      <c r="B136" s="15"/>
      <c r="C136" s="2"/>
      <c r="D136" s="8"/>
      <c r="E136" s="9"/>
      <c r="F136" s="9"/>
      <c r="G136" s="9"/>
    </row>
    <row r="137" spans="1:28" ht="15.75" customHeight="1">
      <c r="B137" s="2" t="s">
        <v>96</v>
      </c>
      <c r="C137" s="2">
        <v>4</v>
      </c>
      <c r="D137" s="8">
        <v>379</v>
      </c>
      <c r="E137" s="9"/>
      <c r="F137" s="9"/>
      <c r="G137" s="9">
        <f t="shared" si="2"/>
        <v>1516</v>
      </c>
      <c r="H137" s="11" t="s">
        <v>43</v>
      </c>
    </row>
    <row r="138" spans="1:28" ht="15.75" customHeight="1">
      <c r="B138" s="2" t="s">
        <v>99</v>
      </c>
      <c r="C138" s="2">
        <v>5</v>
      </c>
      <c r="D138" s="8">
        <v>75</v>
      </c>
      <c r="E138" s="9"/>
      <c r="F138" s="9"/>
      <c r="G138" s="9">
        <f t="shared" si="2"/>
        <v>375</v>
      </c>
      <c r="H138" s="11" t="s">
        <v>49</v>
      </c>
    </row>
    <row r="139" spans="1:28" ht="15.75" customHeight="1">
      <c r="B139" s="2" t="s">
        <v>101</v>
      </c>
      <c r="C139" s="2">
        <v>1</v>
      </c>
      <c r="D139" s="8">
        <v>880</v>
      </c>
      <c r="E139" s="9"/>
      <c r="F139" s="9"/>
      <c r="G139" s="9">
        <f t="shared" si="2"/>
        <v>880</v>
      </c>
      <c r="H139" s="11" t="s">
        <v>102</v>
      </c>
    </row>
    <row r="140" spans="1:28" ht="15.75" customHeight="1">
      <c r="B140" s="7" t="s">
        <v>103</v>
      </c>
      <c r="C140" s="2">
        <v>30</v>
      </c>
      <c r="D140" s="8">
        <v>5.32</v>
      </c>
      <c r="E140" s="8"/>
      <c r="F140" s="8"/>
      <c r="G140" s="9">
        <f t="shared" si="2"/>
        <v>159.60000000000002</v>
      </c>
      <c r="H140" s="11" t="s">
        <v>52</v>
      </c>
    </row>
    <row r="141" spans="1:28" ht="15.75" customHeight="1">
      <c r="B141" s="18"/>
      <c r="C141" s="2"/>
      <c r="D141" s="8"/>
      <c r="E141" s="9"/>
      <c r="F141" s="9"/>
      <c r="G141" s="9">
        <f t="shared" si="2"/>
        <v>0</v>
      </c>
    </row>
    <row r="142" spans="1:28" ht="15.75" customHeight="1">
      <c r="B142" s="18" t="s">
        <v>106</v>
      </c>
      <c r="C142" s="2"/>
      <c r="D142" s="8"/>
      <c r="E142" s="9"/>
      <c r="F142" s="9"/>
      <c r="G142" s="9">
        <f t="shared" si="2"/>
        <v>0</v>
      </c>
    </row>
    <row r="143" spans="1:28" ht="15.75" customHeight="1">
      <c r="A143" s="93" t="s">
        <v>366</v>
      </c>
      <c r="B143" s="2" t="s">
        <v>108</v>
      </c>
      <c r="C143" s="2">
        <v>4</v>
      </c>
      <c r="D143" s="8">
        <v>3999</v>
      </c>
      <c r="E143" s="9"/>
      <c r="F143" s="9"/>
      <c r="G143" s="9">
        <f t="shared" si="2"/>
        <v>15996</v>
      </c>
      <c r="H143" s="11" t="s">
        <v>109</v>
      </c>
    </row>
    <row r="144" spans="1:28" ht="15.75" customHeight="1">
      <c r="A144" s="91"/>
      <c r="B144" s="2" t="s">
        <v>111</v>
      </c>
      <c r="C144" s="2">
        <v>4</v>
      </c>
      <c r="D144" s="8">
        <v>2490</v>
      </c>
      <c r="E144" s="9"/>
      <c r="F144" s="9"/>
      <c r="G144" s="9">
        <f t="shared" si="2"/>
        <v>9960</v>
      </c>
      <c r="H144" s="11" t="s">
        <v>90</v>
      </c>
    </row>
    <row r="145" spans="1:8" ht="15.75" customHeight="1">
      <c r="A145" s="91"/>
      <c r="B145" s="2" t="s">
        <v>113</v>
      </c>
      <c r="C145" s="2">
        <v>4</v>
      </c>
      <c r="D145" s="2">
        <v>1699</v>
      </c>
      <c r="G145" s="9">
        <f t="shared" si="2"/>
        <v>6796</v>
      </c>
      <c r="H145" s="11" t="s">
        <v>115</v>
      </c>
    </row>
    <row r="146" spans="1:8" ht="15.75" customHeight="1">
      <c r="A146" s="91"/>
      <c r="B146" s="7" t="s">
        <v>118</v>
      </c>
      <c r="C146" s="2">
        <v>1</v>
      </c>
      <c r="D146" s="8">
        <v>2690</v>
      </c>
      <c r="E146" s="8"/>
      <c r="F146" s="8"/>
      <c r="G146" s="9">
        <f t="shared" si="2"/>
        <v>2690</v>
      </c>
      <c r="H146" s="11" t="s">
        <v>121</v>
      </c>
    </row>
    <row r="147" spans="1:8" ht="15.75" customHeight="1">
      <c r="A147" s="91"/>
      <c r="B147" s="7" t="s">
        <v>93</v>
      </c>
      <c r="C147" s="2">
        <v>4</v>
      </c>
      <c r="D147" s="8">
        <v>3550</v>
      </c>
      <c r="E147" s="9"/>
      <c r="F147" s="9"/>
      <c r="G147" s="9">
        <f t="shared" si="2"/>
        <v>14200</v>
      </c>
      <c r="H147" s="11" t="s">
        <v>125</v>
      </c>
    </row>
    <row r="148" spans="1:8" ht="15.75" customHeight="1">
      <c r="A148" s="91"/>
      <c r="B148" s="7" t="s">
        <v>127</v>
      </c>
      <c r="C148" s="2">
        <v>16</v>
      </c>
      <c r="D148" s="8">
        <v>130</v>
      </c>
      <c r="E148" s="9"/>
      <c r="F148" s="9"/>
      <c r="G148" s="9">
        <f t="shared" si="2"/>
        <v>2080</v>
      </c>
      <c r="H148" s="11" t="s">
        <v>98</v>
      </c>
    </row>
    <row r="149" spans="1:8" ht="15.75" customHeight="1">
      <c r="A149" s="91"/>
      <c r="B149" s="2" t="s">
        <v>128</v>
      </c>
      <c r="C149" s="2">
        <v>5</v>
      </c>
      <c r="D149" s="8">
        <v>2999</v>
      </c>
      <c r="E149" s="9"/>
      <c r="F149" s="9"/>
      <c r="G149" s="9">
        <f t="shared" si="2"/>
        <v>14995</v>
      </c>
      <c r="H149" s="11" t="s">
        <v>129</v>
      </c>
    </row>
    <row r="150" spans="1:8" ht="15.75" customHeight="1">
      <c r="A150" s="91"/>
      <c r="B150" s="2" t="s">
        <v>27</v>
      </c>
      <c r="C150" s="2">
        <v>1</v>
      </c>
      <c r="D150" s="8">
        <v>1799</v>
      </c>
      <c r="E150" s="8"/>
      <c r="F150" s="8"/>
      <c r="G150" s="9">
        <f t="shared" si="2"/>
        <v>1799</v>
      </c>
      <c r="H150" s="11" t="s">
        <v>132</v>
      </c>
    </row>
    <row r="151" spans="1:8" ht="15.75" customHeight="1">
      <c r="A151" s="91"/>
      <c r="B151" s="2" t="s">
        <v>134</v>
      </c>
      <c r="C151" s="2">
        <v>1</v>
      </c>
      <c r="D151" s="8">
        <v>1099</v>
      </c>
      <c r="E151" s="8"/>
      <c r="F151" s="8"/>
      <c r="G151" s="9">
        <f t="shared" si="2"/>
        <v>1099</v>
      </c>
      <c r="H151" s="11" t="s">
        <v>137</v>
      </c>
    </row>
    <row r="152" spans="1:8" ht="15.75" customHeight="1">
      <c r="B152" s="2"/>
      <c r="C152" s="2"/>
      <c r="D152" s="9"/>
      <c r="E152" s="8"/>
      <c r="F152" s="8"/>
      <c r="G152" s="9">
        <f t="shared" si="2"/>
        <v>0</v>
      </c>
    </row>
    <row r="153" spans="1:8" ht="15.75" customHeight="1">
      <c r="B153" s="18" t="s">
        <v>141</v>
      </c>
      <c r="C153" s="2"/>
      <c r="D153" s="9"/>
      <c r="E153" s="8"/>
      <c r="F153" s="8"/>
      <c r="G153" s="9">
        <f t="shared" si="2"/>
        <v>0</v>
      </c>
    </row>
    <row r="154" spans="1:8" ht="15.75" customHeight="1">
      <c r="A154" s="92" t="s">
        <v>366</v>
      </c>
      <c r="B154" s="7" t="s">
        <v>114</v>
      </c>
      <c r="C154" s="2">
        <v>1</v>
      </c>
      <c r="D154" s="8">
        <v>12599</v>
      </c>
      <c r="E154" s="9"/>
      <c r="F154" s="9"/>
      <c r="G154" s="9">
        <f t="shared" si="2"/>
        <v>12599</v>
      </c>
      <c r="H154" s="11" t="s">
        <v>116</v>
      </c>
    </row>
    <row r="155" spans="1:8" ht="15.75" customHeight="1">
      <c r="A155" s="85"/>
      <c r="B155" s="7" t="s">
        <v>119</v>
      </c>
      <c r="C155" s="2">
        <v>1</v>
      </c>
      <c r="D155" s="8">
        <v>11796</v>
      </c>
      <c r="E155" s="9"/>
      <c r="F155" s="9"/>
      <c r="G155" s="9">
        <f t="shared" si="2"/>
        <v>11796</v>
      </c>
      <c r="H155" s="11" t="s">
        <v>122</v>
      </c>
    </row>
    <row r="156" spans="1:8" ht="15.75" customHeight="1">
      <c r="A156" s="85"/>
      <c r="B156" s="7" t="s">
        <v>123</v>
      </c>
      <c r="C156" s="2">
        <v>6</v>
      </c>
      <c r="D156" s="8">
        <v>99</v>
      </c>
      <c r="E156" s="8"/>
      <c r="F156" s="8"/>
      <c r="G156" s="9">
        <f t="shared" si="2"/>
        <v>594</v>
      </c>
      <c r="H156" s="11" t="s">
        <v>126</v>
      </c>
    </row>
    <row r="157" spans="1:8" ht="15.75" customHeight="1">
      <c r="A157" s="85"/>
      <c r="B157" s="7" t="s">
        <v>62</v>
      </c>
      <c r="C157" s="2">
        <v>4</v>
      </c>
      <c r="D157" s="8">
        <v>19999</v>
      </c>
      <c r="E157" s="8"/>
      <c r="F157" s="8"/>
      <c r="G157" s="9">
        <f t="shared" si="2"/>
        <v>79996</v>
      </c>
      <c r="H157" s="11" t="s">
        <v>64</v>
      </c>
    </row>
    <row r="158" spans="1:8" ht="15.75" customHeight="1">
      <c r="A158" s="85"/>
      <c r="B158" s="7" t="s">
        <v>130</v>
      </c>
      <c r="C158" s="2">
        <v>4</v>
      </c>
      <c r="D158" s="8">
        <v>6499</v>
      </c>
      <c r="E158" s="9"/>
      <c r="F158" s="9"/>
      <c r="G158" s="9">
        <f t="shared" si="2"/>
        <v>25996</v>
      </c>
      <c r="H158" s="11" t="s">
        <v>131</v>
      </c>
    </row>
    <row r="159" spans="1:8" ht="15.75" customHeight="1">
      <c r="A159" s="85"/>
      <c r="B159" s="7" t="s">
        <v>133</v>
      </c>
      <c r="C159" s="2">
        <v>4</v>
      </c>
      <c r="D159" s="8">
        <v>15689</v>
      </c>
      <c r="E159" s="9"/>
      <c r="F159" s="9"/>
      <c r="G159" s="9">
        <f t="shared" si="2"/>
        <v>62756</v>
      </c>
      <c r="H159" s="11" t="s">
        <v>136</v>
      </c>
    </row>
    <row r="160" spans="1:8" ht="15.75" customHeight="1">
      <c r="A160" s="85"/>
      <c r="B160" s="2" t="s">
        <v>161</v>
      </c>
      <c r="C160" s="2">
        <v>1</v>
      </c>
      <c r="D160" s="8">
        <v>8990</v>
      </c>
      <c r="E160" s="9"/>
      <c r="F160" s="9"/>
      <c r="G160" s="9">
        <f t="shared" si="2"/>
        <v>8990</v>
      </c>
      <c r="H160" s="11" t="s">
        <v>162</v>
      </c>
    </row>
    <row r="161" spans="2:7" ht="15.75" customHeight="1">
      <c r="B161" s="2"/>
      <c r="C161" s="2"/>
      <c r="D161" s="8"/>
      <c r="E161" s="9"/>
      <c r="F161" s="31"/>
      <c r="G161" s="32"/>
    </row>
    <row r="162" spans="2:7" ht="15.75" customHeight="1">
      <c r="B162" s="2"/>
      <c r="C162" s="2"/>
      <c r="D162" s="8"/>
      <c r="E162" s="9"/>
      <c r="F162" s="31" t="s">
        <v>163</v>
      </c>
      <c r="G162" s="34">
        <f>SUM(G1:G160)</f>
        <v>730294.92339999985</v>
      </c>
    </row>
    <row r="163" spans="2:7" ht="15.75" customHeight="1">
      <c r="B163" s="2"/>
      <c r="C163" s="2"/>
      <c r="D163" s="8"/>
      <c r="E163" s="9"/>
      <c r="F163" s="9"/>
      <c r="G163" s="9"/>
    </row>
    <row r="164" spans="2:7" ht="15.75" customHeight="1">
      <c r="B164" s="2"/>
      <c r="C164" s="2"/>
      <c r="D164" s="8"/>
      <c r="E164" s="9"/>
      <c r="F164" s="9"/>
      <c r="G164" s="9"/>
    </row>
    <row r="165" spans="2:7" ht="15.75" customHeight="1">
      <c r="B165" s="2"/>
      <c r="C165" s="2"/>
      <c r="D165" s="8"/>
      <c r="E165" s="9"/>
      <c r="F165" s="9"/>
      <c r="G165" s="9"/>
    </row>
    <row r="166" spans="2:7" ht="15.75" customHeight="1">
      <c r="B166" s="2"/>
      <c r="C166" s="2"/>
      <c r="D166" s="8"/>
      <c r="E166" s="9"/>
      <c r="F166" s="9"/>
      <c r="G166" s="9"/>
    </row>
    <row r="167" spans="2:7" ht="15.75" customHeight="1">
      <c r="B167" s="2"/>
      <c r="C167" s="2"/>
      <c r="D167" s="8"/>
      <c r="E167" s="9"/>
      <c r="F167" s="9"/>
      <c r="G167" s="9"/>
    </row>
    <row r="168" spans="2:7" ht="15.75" customHeight="1">
      <c r="B168" s="2"/>
      <c r="C168" s="2"/>
      <c r="D168" s="8"/>
      <c r="E168" s="9"/>
      <c r="F168" s="9"/>
      <c r="G168" s="9"/>
    </row>
    <row r="169" spans="2:7" ht="15.75" customHeight="1">
      <c r="B169" s="2"/>
      <c r="C169" s="2"/>
      <c r="D169" s="9"/>
      <c r="E169" s="9"/>
      <c r="F169" s="9"/>
      <c r="G169" s="9"/>
    </row>
    <row r="170" spans="2:7" ht="15.75" customHeight="1">
      <c r="B170" s="2"/>
      <c r="C170" s="2"/>
      <c r="D170" s="8"/>
      <c r="E170" s="9"/>
      <c r="F170" s="9"/>
      <c r="G170" s="9"/>
    </row>
    <row r="171" spans="2:7" ht="15.75" customHeight="1">
      <c r="B171" s="2"/>
      <c r="C171" s="2"/>
      <c r="D171" s="8"/>
      <c r="E171" s="8"/>
      <c r="F171" s="8"/>
      <c r="G171" s="9"/>
    </row>
    <row r="172" spans="2:7" ht="15.75" customHeight="1">
      <c r="B172" s="2"/>
      <c r="C172" s="2"/>
      <c r="D172" s="9"/>
      <c r="E172" s="8"/>
      <c r="F172" s="8"/>
      <c r="G172" s="9"/>
    </row>
    <row r="173" spans="2:7" ht="15.75" customHeight="1">
      <c r="B173" s="2"/>
      <c r="C173" s="2"/>
      <c r="D173" s="8"/>
      <c r="E173" s="9"/>
      <c r="F173" s="9"/>
      <c r="G173" s="9"/>
    </row>
    <row r="174" spans="2:7" ht="15.75" customHeight="1">
      <c r="B174" s="2"/>
      <c r="C174" s="2"/>
      <c r="D174" s="9"/>
      <c r="E174" s="8"/>
      <c r="F174" s="2"/>
      <c r="G174" s="9"/>
    </row>
    <row r="175" spans="2:7" ht="15.75" customHeight="1">
      <c r="B175" s="2"/>
      <c r="C175" s="2"/>
      <c r="D175" s="9"/>
      <c r="E175" s="9"/>
      <c r="F175" s="9"/>
      <c r="G175" s="9"/>
    </row>
    <row r="176" spans="2:7" ht="15.75" customHeight="1">
      <c r="B176" s="2"/>
      <c r="C176" s="2"/>
      <c r="D176" s="9"/>
      <c r="E176" s="8"/>
      <c r="F176" s="8"/>
      <c r="G176" s="9"/>
    </row>
    <row r="177" spans="2:8" ht="15.75" customHeight="1">
      <c r="B177" s="2"/>
      <c r="C177" s="2"/>
      <c r="D177" s="9"/>
      <c r="E177" s="8"/>
      <c r="F177" s="8"/>
      <c r="G177" s="9"/>
    </row>
    <row r="178" spans="2:8" ht="15.75" customHeight="1">
      <c r="B178" s="2"/>
      <c r="C178" s="2"/>
      <c r="D178" s="8"/>
      <c r="E178" s="9"/>
      <c r="F178" s="9"/>
      <c r="G178" s="9"/>
    </row>
    <row r="179" spans="2:8" ht="15.75" customHeight="1">
      <c r="B179" s="2"/>
      <c r="C179" s="2"/>
      <c r="D179" s="8"/>
      <c r="E179" s="9"/>
      <c r="F179" s="9"/>
      <c r="G179" s="9"/>
    </row>
    <row r="180" spans="2:8" ht="15.75" customHeight="1">
      <c r="B180" s="2"/>
      <c r="C180" s="2"/>
      <c r="D180" s="8"/>
      <c r="E180" s="9"/>
      <c r="F180" s="9"/>
      <c r="G180" s="9"/>
    </row>
    <row r="181" spans="2:8" ht="15.75" customHeight="1">
      <c r="B181" s="2"/>
      <c r="C181" s="2"/>
      <c r="D181" s="8"/>
      <c r="E181" s="9"/>
      <c r="F181" s="9"/>
      <c r="G181" s="9"/>
    </row>
    <row r="182" spans="2:8" ht="15.75" customHeight="1">
      <c r="B182" s="2"/>
      <c r="C182" s="2"/>
      <c r="E182" s="8"/>
      <c r="F182" s="8"/>
      <c r="G182" s="9"/>
    </row>
    <row r="183" spans="2:8" ht="15.75" customHeight="1">
      <c r="B183" s="2"/>
      <c r="C183" s="2"/>
      <c r="D183" s="9"/>
      <c r="E183" s="8"/>
      <c r="F183" s="8"/>
      <c r="G183" s="9"/>
    </row>
    <row r="184" spans="2:8" ht="15.75" customHeight="1">
      <c r="B184" s="2"/>
      <c r="C184" s="2"/>
      <c r="D184" s="8"/>
      <c r="E184" s="9"/>
      <c r="F184" s="9"/>
      <c r="G184" s="9"/>
    </row>
    <row r="185" spans="2:8" ht="15.75" customHeight="1">
      <c r="B185" s="2"/>
      <c r="C185" s="2"/>
      <c r="D185" s="8"/>
      <c r="E185" s="9"/>
      <c r="F185" s="9"/>
      <c r="G185" s="9"/>
    </row>
    <row r="186" spans="2:8" ht="15.75" customHeight="1">
      <c r="B186" s="2"/>
      <c r="C186" s="2"/>
      <c r="E186" s="8"/>
      <c r="F186" s="8"/>
      <c r="G186" s="9"/>
    </row>
    <row r="187" spans="2:8" ht="15.75" customHeight="1">
      <c r="B187" s="2"/>
      <c r="C187" s="2"/>
      <c r="D187" s="8"/>
      <c r="E187" s="9"/>
      <c r="F187" s="9"/>
      <c r="G187" s="9"/>
      <c r="H187" s="2"/>
    </row>
    <row r="188" spans="2:8" ht="15.75" customHeight="1">
      <c r="B188" s="2"/>
      <c r="C188" s="2"/>
      <c r="D188" s="8"/>
      <c r="E188" s="9"/>
      <c r="F188" s="9"/>
      <c r="G188" s="9"/>
    </row>
    <row r="189" spans="2:8" ht="15.75" customHeight="1">
      <c r="B189" s="2"/>
      <c r="C189" s="2"/>
      <c r="D189" s="8"/>
      <c r="E189" s="9"/>
      <c r="F189" s="9"/>
      <c r="G189" s="9"/>
    </row>
    <row r="190" spans="2:8" ht="15.75" customHeight="1">
      <c r="B190" s="2"/>
      <c r="C190" s="2"/>
      <c r="D190" s="8"/>
      <c r="E190" s="9"/>
      <c r="F190" s="9"/>
      <c r="G190" s="9"/>
    </row>
    <row r="191" spans="2:8" ht="15.75" customHeight="1">
      <c r="B191" s="2"/>
      <c r="C191" s="2"/>
      <c r="D191" s="8"/>
      <c r="E191" s="9"/>
      <c r="F191" s="9"/>
      <c r="G191" s="9"/>
    </row>
    <row r="192" spans="2:8" ht="15.75" customHeight="1">
      <c r="B192" s="2"/>
      <c r="C192" s="2"/>
      <c r="D192" s="8"/>
      <c r="E192" s="9"/>
      <c r="F192" s="9"/>
      <c r="G192" s="9"/>
    </row>
    <row r="193" spans="2:7" ht="15.75" customHeight="1">
      <c r="B193" s="2"/>
      <c r="C193" s="2"/>
      <c r="D193" s="8"/>
      <c r="E193" s="9"/>
      <c r="F193" s="9"/>
      <c r="G193" s="9"/>
    </row>
    <row r="194" spans="2:7" ht="15.75" customHeight="1">
      <c r="B194" s="2"/>
      <c r="C194" s="2"/>
      <c r="D194" s="8"/>
      <c r="E194" s="9"/>
      <c r="F194" s="9"/>
      <c r="G194" s="9"/>
    </row>
    <row r="195" spans="2:7" ht="15.75" customHeight="1">
      <c r="B195" s="2"/>
      <c r="C195" s="2"/>
      <c r="D195" s="8"/>
      <c r="E195" s="8"/>
      <c r="F195" s="8"/>
      <c r="G195" s="9"/>
    </row>
    <row r="196" spans="2:7" ht="15.75" customHeight="1">
      <c r="B196" s="2"/>
      <c r="C196" s="2"/>
      <c r="D196" s="8"/>
      <c r="E196" s="9"/>
      <c r="F196" s="9"/>
      <c r="G196" s="9"/>
    </row>
    <row r="197" spans="2:7" ht="15.75" customHeight="1">
      <c r="B197" s="2"/>
      <c r="C197" s="2"/>
      <c r="D197" s="8"/>
      <c r="E197" s="9"/>
      <c r="F197" s="9"/>
      <c r="G197" s="9"/>
    </row>
    <row r="198" spans="2:7" ht="15.75" customHeight="1">
      <c r="B198" s="2"/>
      <c r="C198" s="2"/>
      <c r="D198" s="9"/>
      <c r="E198" s="8"/>
      <c r="F198" s="8"/>
      <c r="G198" s="9"/>
    </row>
    <row r="199" spans="2:7" ht="15.75" customHeight="1">
      <c r="B199" s="2"/>
      <c r="C199" s="2"/>
      <c r="D199" s="9"/>
      <c r="E199" s="8"/>
      <c r="F199" s="8"/>
      <c r="G199" s="9"/>
    </row>
    <row r="200" spans="2:7" ht="15.75" customHeight="1">
      <c r="B200" s="2"/>
      <c r="C200" s="2"/>
      <c r="D200" s="9"/>
      <c r="E200" s="8"/>
      <c r="F200" s="9"/>
      <c r="G200" s="9"/>
    </row>
    <row r="201" spans="2:7" ht="15.75" customHeight="1">
      <c r="C201" s="2"/>
      <c r="D201" s="9"/>
      <c r="E201" s="9"/>
      <c r="F201" s="9"/>
      <c r="G201" s="9"/>
    </row>
    <row r="202" spans="2:7" ht="15.75" customHeight="1">
      <c r="D202" s="9"/>
      <c r="E202" s="9"/>
      <c r="F202" s="9"/>
      <c r="G202" s="9"/>
    </row>
    <row r="203" spans="2:7" ht="15.75" customHeight="1">
      <c r="D203" s="9"/>
      <c r="E203" s="9"/>
      <c r="F203" s="9"/>
      <c r="G203" s="9"/>
    </row>
    <row r="204" spans="2:7" ht="15.75" customHeight="1">
      <c r="D204" s="9"/>
      <c r="E204" s="9"/>
      <c r="F204" s="9"/>
      <c r="G204" s="9"/>
    </row>
    <row r="205" spans="2:7" ht="15.75" customHeight="1">
      <c r="D205" s="9"/>
      <c r="E205" s="9"/>
      <c r="F205" s="9"/>
      <c r="G205" s="9"/>
    </row>
    <row r="206" spans="2:7" ht="15.75" customHeight="1">
      <c r="D206" s="9"/>
      <c r="E206" s="9"/>
      <c r="F206" s="9"/>
      <c r="G206" s="9"/>
    </row>
    <row r="207" spans="2:7" ht="15.75" customHeight="1">
      <c r="D207" s="9"/>
      <c r="E207" s="9"/>
      <c r="F207" s="9"/>
      <c r="G207" s="9"/>
    </row>
    <row r="208" spans="2:7" ht="15.75" customHeight="1">
      <c r="D208" s="9"/>
      <c r="E208" s="9"/>
      <c r="F208" s="9"/>
      <c r="G208" s="9"/>
    </row>
    <row r="209" spans="4:7" ht="15.75" customHeight="1">
      <c r="D209" s="9"/>
      <c r="E209" s="9"/>
      <c r="F209" s="9"/>
      <c r="G209" s="9"/>
    </row>
    <row r="210" spans="4:7" ht="15.75" customHeight="1">
      <c r="D210" s="9"/>
      <c r="E210" s="9"/>
      <c r="F210" s="9"/>
      <c r="G210" s="9"/>
    </row>
    <row r="211" spans="4:7" ht="15.75" customHeight="1">
      <c r="D211" s="9"/>
      <c r="E211" s="9"/>
      <c r="F211" s="9"/>
      <c r="G211" s="9"/>
    </row>
    <row r="212" spans="4:7" ht="15.75" customHeight="1">
      <c r="D212" s="9"/>
      <c r="E212" s="9"/>
      <c r="F212" s="9"/>
      <c r="G212" s="9"/>
    </row>
    <row r="213" spans="4:7" ht="15.75" customHeight="1">
      <c r="D213" s="9"/>
      <c r="E213" s="9"/>
      <c r="F213" s="9"/>
      <c r="G213" s="9"/>
    </row>
    <row r="214" spans="4:7" ht="15.75" customHeight="1">
      <c r="D214" s="9"/>
      <c r="E214" s="9"/>
      <c r="F214" s="9"/>
      <c r="G214" s="9"/>
    </row>
    <row r="215" spans="4:7" ht="15.75" customHeight="1">
      <c r="D215" s="9"/>
      <c r="E215" s="9"/>
      <c r="F215" s="9"/>
      <c r="G215" s="9"/>
    </row>
    <row r="216" spans="4:7" ht="15.75" customHeight="1">
      <c r="D216" s="9"/>
      <c r="E216" s="9"/>
      <c r="F216" s="9"/>
      <c r="G216" s="9"/>
    </row>
    <row r="217" spans="4:7" ht="15.75" customHeight="1">
      <c r="D217" s="9"/>
      <c r="E217" s="9"/>
      <c r="F217" s="9"/>
      <c r="G217" s="9"/>
    </row>
    <row r="218" spans="4:7" ht="15.75" customHeight="1">
      <c r="D218" s="9"/>
      <c r="E218" s="9"/>
      <c r="F218" s="9"/>
      <c r="G218" s="9"/>
    </row>
    <row r="219" spans="4:7" ht="15.75" customHeight="1">
      <c r="D219" s="9"/>
      <c r="E219" s="9"/>
      <c r="F219" s="9"/>
      <c r="G219" s="9"/>
    </row>
    <row r="220" spans="4:7" ht="15.75" customHeight="1">
      <c r="D220" s="9"/>
      <c r="E220" s="9"/>
      <c r="F220" s="9"/>
      <c r="G220" s="9"/>
    </row>
    <row r="221" spans="4:7" ht="15.75" customHeight="1">
      <c r="D221" s="9"/>
      <c r="E221" s="9"/>
      <c r="F221" s="9"/>
      <c r="G221" s="9"/>
    </row>
    <row r="222" spans="4:7" ht="15.75" customHeight="1">
      <c r="D222" s="9"/>
      <c r="E222" s="9"/>
      <c r="F222" s="9"/>
      <c r="G222" s="9"/>
    </row>
    <row r="223" spans="4:7" ht="15.75" customHeight="1">
      <c r="D223" s="9"/>
      <c r="E223" s="9"/>
      <c r="F223" s="9"/>
      <c r="G223" s="9"/>
    </row>
    <row r="224" spans="4:7" ht="15.75" customHeight="1">
      <c r="D224" s="9"/>
      <c r="E224" s="9"/>
      <c r="F224" s="9"/>
      <c r="G224" s="9"/>
    </row>
    <row r="225" spans="4:7" ht="15.75" customHeight="1">
      <c r="D225" s="9"/>
      <c r="E225" s="9"/>
      <c r="F225" s="9"/>
      <c r="G225" s="9"/>
    </row>
    <row r="226" spans="4:7" ht="15.75" customHeight="1">
      <c r="D226" s="9"/>
      <c r="E226" s="9"/>
      <c r="F226" s="9"/>
      <c r="G226" s="9"/>
    </row>
    <row r="227" spans="4:7" ht="15.75" customHeight="1">
      <c r="D227" s="9"/>
      <c r="E227" s="9"/>
      <c r="F227" s="9"/>
      <c r="G227" s="9"/>
    </row>
    <row r="228" spans="4:7" ht="15.75" customHeight="1">
      <c r="D228" s="9"/>
      <c r="E228" s="9"/>
      <c r="F228" s="9"/>
      <c r="G228" s="9"/>
    </row>
    <row r="229" spans="4:7" ht="15.75" customHeight="1">
      <c r="D229" s="9"/>
      <c r="E229" s="9"/>
      <c r="F229" s="9"/>
      <c r="G229" s="9"/>
    </row>
    <row r="230" spans="4:7" ht="15.75" customHeight="1">
      <c r="D230" s="9"/>
      <c r="E230" s="9"/>
      <c r="F230" s="9"/>
      <c r="G230" s="9"/>
    </row>
    <row r="231" spans="4:7" ht="15.75" customHeight="1">
      <c r="D231" s="9"/>
      <c r="E231" s="9"/>
      <c r="F231" s="9"/>
      <c r="G231" s="9"/>
    </row>
    <row r="232" spans="4:7" ht="15.75" customHeight="1">
      <c r="D232" s="9"/>
      <c r="E232" s="9"/>
      <c r="F232" s="9"/>
      <c r="G232" s="9"/>
    </row>
    <row r="233" spans="4:7" ht="15.75" customHeight="1">
      <c r="D233" s="9"/>
      <c r="E233" s="9"/>
      <c r="F233" s="9"/>
      <c r="G233" s="9"/>
    </row>
    <row r="234" spans="4:7" ht="15.75" customHeight="1">
      <c r="D234" s="9"/>
      <c r="E234" s="9"/>
      <c r="F234" s="9"/>
      <c r="G234" s="9"/>
    </row>
    <row r="235" spans="4:7" ht="15.75" customHeight="1">
      <c r="D235" s="9"/>
      <c r="E235" s="9"/>
      <c r="F235" s="9"/>
      <c r="G235" s="9"/>
    </row>
    <row r="236" spans="4:7" ht="15.75" customHeight="1">
      <c r="D236" s="9"/>
      <c r="E236" s="9"/>
      <c r="F236" s="9"/>
      <c r="G236" s="9"/>
    </row>
    <row r="237" spans="4:7" ht="15.75" customHeight="1">
      <c r="D237" s="9"/>
      <c r="E237" s="9"/>
      <c r="F237" s="9"/>
      <c r="G237" s="9"/>
    </row>
    <row r="238" spans="4:7" ht="15.75" customHeight="1">
      <c r="D238" s="9"/>
      <c r="E238" s="9"/>
      <c r="F238" s="9"/>
      <c r="G238" s="9"/>
    </row>
    <row r="239" spans="4:7" ht="15.75" customHeight="1">
      <c r="D239" s="9"/>
      <c r="E239" s="9"/>
      <c r="F239" s="9"/>
      <c r="G239" s="9"/>
    </row>
    <row r="240" spans="4:7" ht="15.75" customHeight="1">
      <c r="D240" s="9"/>
      <c r="E240" s="9"/>
      <c r="F240" s="9"/>
      <c r="G240" s="9"/>
    </row>
    <row r="241" spans="2:7" ht="15.75" customHeight="1">
      <c r="D241" s="9"/>
      <c r="E241" s="9"/>
      <c r="F241" s="9"/>
      <c r="G241" s="9"/>
    </row>
    <row r="242" spans="2:7" ht="15.75" customHeight="1">
      <c r="D242" s="9"/>
      <c r="E242" s="9"/>
      <c r="F242" s="9"/>
      <c r="G242" s="9"/>
    </row>
    <row r="243" spans="2:7" ht="15.75" customHeight="1">
      <c r="D243" s="9"/>
      <c r="E243" s="9"/>
      <c r="F243" s="9"/>
      <c r="G243" s="9"/>
    </row>
    <row r="244" spans="2:7" ht="15.75" customHeight="1">
      <c r="D244" s="9"/>
      <c r="E244" s="9"/>
      <c r="F244" s="9"/>
      <c r="G244" s="9"/>
    </row>
    <row r="245" spans="2:7" ht="15.75" customHeight="1">
      <c r="D245" s="9"/>
      <c r="E245" s="9"/>
      <c r="F245" s="9"/>
      <c r="G245" s="9"/>
    </row>
    <row r="246" spans="2:7" ht="15.75" customHeight="1">
      <c r="D246" s="9"/>
      <c r="E246" s="9"/>
      <c r="F246" s="9"/>
      <c r="G246" s="9"/>
    </row>
    <row r="247" spans="2:7" ht="15.75" customHeight="1">
      <c r="B247" s="18"/>
      <c r="C247" s="37"/>
      <c r="D247" s="37"/>
      <c r="E247" s="37"/>
      <c r="F247" s="37"/>
      <c r="G247" s="37"/>
    </row>
  </sheetData>
  <mergeCells count="3">
    <mergeCell ref="E1:F1"/>
    <mergeCell ref="A154:A160"/>
    <mergeCell ref="A143:A151"/>
  </mergeCells>
  <hyperlinks>
    <hyperlink ref="H5" r:id="rId1"/>
    <hyperlink ref="H6" r:id="rId2"/>
    <hyperlink ref="H7" r:id="rId3"/>
    <hyperlink ref="H10" r:id="rId4"/>
    <hyperlink ref="H11" r:id="rId5"/>
    <hyperlink ref="H12" r:id="rId6"/>
    <hyperlink ref="H16" r:id="rId7"/>
    <hyperlink ref="H17" r:id="rId8"/>
    <hyperlink ref="H18" r:id="rId9"/>
    <hyperlink ref="H137" r:id="rId10"/>
    <hyperlink ref="H138" r:id="rId11"/>
    <hyperlink ref="H139" r:id="rId12"/>
    <hyperlink ref="H140" r:id="rId13"/>
    <hyperlink ref="H143" r:id="rId14"/>
    <hyperlink ref="H144" r:id="rId15"/>
    <hyperlink ref="H145" r:id="rId16"/>
    <hyperlink ref="H146" r:id="rId17"/>
    <hyperlink ref="H147" r:id="rId18"/>
    <hyperlink ref="H148" r:id="rId19"/>
    <hyperlink ref="H149" r:id="rId20"/>
    <hyperlink ref="H150" r:id="rId21"/>
    <hyperlink ref="H151" r:id="rId22"/>
    <hyperlink ref="H154" r:id="rId23"/>
    <hyperlink ref="H155" r:id="rId24"/>
    <hyperlink ref="H156" r:id="rId25"/>
    <hyperlink ref="H157" r:id="rId26"/>
    <hyperlink ref="H158" r:id="rId27"/>
    <hyperlink ref="H159" r:id="rId28"/>
    <hyperlink ref="H160" r:id="rId29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6"/>
  <sheetViews>
    <sheetView workbookViewId="0">
      <pane ySplit="2" topLeftCell="A3" activePane="bottomLeft" state="frozen"/>
      <selection pane="bottomLeft" activeCell="C99" sqref="C99"/>
    </sheetView>
  </sheetViews>
  <sheetFormatPr defaultColWidth="14.42578125" defaultRowHeight="15.75" customHeight="1"/>
  <cols>
    <col min="1" max="1" width="14.42578125" style="48"/>
    <col min="2" max="2" width="59.85546875" customWidth="1"/>
    <col min="3" max="3" width="21.7109375" customWidth="1"/>
    <col min="4" max="4" width="16.85546875" customWidth="1"/>
    <col min="8" max="8" width="46.5703125" customWidth="1"/>
  </cols>
  <sheetData>
    <row r="1" spans="1:28" ht="12.75">
      <c r="B1" s="1" t="s">
        <v>3</v>
      </c>
      <c r="C1" s="2"/>
      <c r="D1" s="2"/>
      <c r="E1" s="87" t="s">
        <v>1</v>
      </c>
      <c r="F1" s="88"/>
    </row>
    <row r="2" spans="1:28" ht="12.75">
      <c r="B2" s="12" t="s">
        <v>5</v>
      </c>
      <c r="C2" s="14"/>
      <c r="D2" s="14"/>
      <c r="E2" s="14"/>
      <c r="F2" s="14"/>
      <c r="G2" s="14"/>
      <c r="H2" s="5"/>
    </row>
    <row r="3" spans="1:28" ht="115.5" customHeight="1">
      <c r="B3" s="94" t="s">
        <v>51</v>
      </c>
      <c r="C3" s="90"/>
      <c r="D3" s="90"/>
      <c r="E3" s="90"/>
      <c r="F3" s="90"/>
      <c r="G3" s="9">
        <f>(C3*D3)+(C3*(E3+F3)/2)</f>
        <v>0</v>
      </c>
    </row>
    <row r="4" spans="1:28" ht="25.5">
      <c r="B4" s="4" t="s">
        <v>4</v>
      </c>
      <c r="C4" s="4" t="s">
        <v>6</v>
      </c>
      <c r="D4" s="4" t="s">
        <v>57</v>
      </c>
      <c r="E4" s="4" t="s">
        <v>59</v>
      </c>
      <c r="F4" s="4" t="s">
        <v>61</v>
      </c>
      <c r="G4" s="6" t="s">
        <v>10</v>
      </c>
      <c r="H4" s="5" t="s">
        <v>12</v>
      </c>
    </row>
    <row r="5" spans="1:28" ht="12.75">
      <c r="A5" s="93" t="s">
        <v>374</v>
      </c>
      <c r="B5" s="78" t="s">
        <v>66</v>
      </c>
      <c r="C5" s="79"/>
      <c r="D5" s="54"/>
      <c r="E5" s="53"/>
      <c r="F5" s="53"/>
      <c r="G5" s="54">
        <f>(C5*D5)+(C5*(E5+F5)/2)</f>
        <v>0</v>
      </c>
      <c r="H5" s="2"/>
    </row>
    <row r="6" spans="1:28" ht="12.75">
      <c r="A6" s="91"/>
      <c r="B6" s="68" t="s">
        <v>73</v>
      </c>
      <c r="C6" s="52">
        <v>120</v>
      </c>
      <c r="D6" s="53">
        <v>429</v>
      </c>
      <c r="E6" s="53"/>
      <c r="F6" s="53"/>
      <c r="G6" s="80" t="s">
        <v>74</v>
      </c>
      <c r="H6" s="2" t="s">
        <v>80</v>
      </c>
    </row>
    <row r="7" spans="1:28" ht="12.75">
      <c r="A7" s="91"/>
      <c r="B7" s="68" t="s">
        <v>88</v>
      </c>
      <c r="C7" s="68">
        <v>5</v>
      </c>
      <c r="D7" s="81">
        <v>1428</v>
      </c>
      <c r="E7" s="82"/>
      <c r="F7" s="82"/>
      <c r="G7" s="54">
        <f t="shared" ref="G7:G46" si="0">(C7*D7)+(C7*(E7+F7)/2)</f>
        <v>7140</v>
      </c>
      <c r="H7" s="24" t="s">
        <v>95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ht="12.75">
      <c r="A8" s="91"/>
      <c r="B8" s="68" t="s">
        <v>100</v>
      </c>
      <c r="C8" s="52">
        <v>5</v>
      </c>
      <c r="D8" s="53">
        <v>276.18</v>
      </c>
      <c r="E8" s="53"/>
      <c r="F8" s="53"/>
      <c r="G8" s="54">
        <f t="shared" si="0"/>
        <v>1380.9</v>
      </c>
      <c r="H8" s="24" t="s">
        <v>67</v>
      </c>
    </row>
    <row r="9" spans="1:28" s="48" customFormat="1" ht="12.75">
      <c r="A9" s="91"/>
      <c r="B9" s="66" t="s">
        <v>262</v>
      </c>
      <c r="C9" s="52">
        <v>120</v>
      </c>
      <c r="D9" s="53">
        <v>199.65</v>
      </c>
      <c r="E9" s="54"/>
      <c r="F9" s="57"/>
      <c r="G9" s="54">
        <f t="shared" si="0"/>
        <v>23958</v>
      </c>
      <c r="H9" s="38" t="s">
        <v>257</v>
      </c>
    </row>
    <row r="10" spans="1:28" s="48" customFormat="1" ht="12.75">
      <c r="A10" s="91"/>
      <c r="B10" s="68" t="s">
        <v>372</v>
      </c>
      <c r="C10" s="52">
        <v>120</v>
      </c>
      <c r="D10" s="53">
        <v>30.3</v>
      </c>
      <c r="E10" s="54"/>
      <c r="F10" s="54"/>
      <c r="G10" s="54">
        <f>(C10*D10)+(C10*(E10+F10)/2)*1.21</f>
        <v>3636</v>
      </c>
      <c r="H10" s="38" t="s">
        <v>257</v>
      </c>
    </row>
    <row r="11" spans="1:28" ht="12.75">
      <c r="A11" s="91"/>
      <c r="B11" s="67" t="s">
        <v>70</v>
      </c>
      <c r="C11" s="52">
        <v>1</v>
      </c>
      <c r="D11" s="53">
        <v>30656</v>
      </c>
      <c r="E11" s="54"/>
      <c r="F11" s="54"/>
      <c r="G11" s="54">
        <f t="shared" si="0"/>
        <v>30656</v>
      </c>
      <c r="H11" s="2" t="s">
        <v>104</v>
      </c>
    </row>
    <row r="12" spans="1:28" ht="12.75">
      <c r="A12" s="91"/>
      <c r="B12" s="68"/>
      <c r="C12" s="52"/>
      <c r="D12" s="54"/>
      <c r="E12" s="53"/>
      <c r="F12" s="53"/>
      <c r="G12" s="54"/>
    </row>
    <row r="13" spans="1:28" ht="12.75">
      <c r="A13" s="91"/>
      <c r="B13" s="68" t="s">
        <v>105</v>
      </c>
      <c r="C13" s="52"/>
      <c r="D13" s="53"/>
      <c r="E13" s="54"/>
      <c r="F13" s="54"/>
      <c r="G13" s="54"/>
      <c r="H13" s="2"/>
    </row>
    <row r="14" spans="1:28" ht="12.75">
      <c r="A14" s="91"/>
      <c r="B14" s="68" t="s">
        <v>107</v>
      </c>
      <c r="C14" s="52">
        <v>1</v>
      </c>
      <c r="D14" s="53">
        <v>374</v>
      </c>
      <c r="E14" s="53"/>
      <c r="F14" s="53"/>
      <c r="G14" s="54">
        <f t="shared" si="0"/>
        <v>374</v>
      </c>
      <c r="H14" s="7" t="s">
        <v>84</v>
      </c>
    </row>
    <row r="15" spans="1:28" ht="12.75">
      <c r="A15" s="91"/>
      <c r="B15" s="68" t="s">
        <v>110</v>
      </c>
      <c r="C15" s="52">
        <v>1</v>
      </c>
      <c r="D15" s="53">
        <v>888</v>
      </c>
      <c r="E15" s="53"/>
      <c r="F15" s="53"/>
      <c r="G15" s="54">
        <f t="shared" si="0"/>
        <v>888</v>
      </c>
      <c r="H15" s="7" t="s">
        <v>112</v>
      </c>
    </row>
    <row r="16" spans="1:28" s="48" customFormat="1" ht="12.75">
      <c r="A16" s="91"/>
      <c r="B16" s="52" t="s">
        <v>259</v>
      </c>
      <c r="C16" s="52">
        <v>4</v>
      </c>
      <c r="D16" s="53">
        <v>171</v>
      </c>
      <c r="E16" s="54"/>
      <c r="F16" s="54"/>
      <c r="G16" s="54">
        <f t="shared" ref="G16:G18" si="1">((C16*D16)+(C16*(E16+F16)/2))*1.21</f>
        <v>827.64</v>
      </c>
      <c r="H16" s="38" t="s">
        <v>257</v>
      </c>
    </row>
    <row r="17" spans="1:28" s="48" customFormat="1" ht="12.75">
      <c r="A17" s="91"/>
      <c r="B17" s="52" t="s">
        <v>260</v>
      </c>
      <c r="C17" s="52">
        <v>2</v>
      </c>
      <c r="D17" s="53">
        <v>643.72</v>
      </c>
      <c r="E17" s="54"/>
      <c r="F17" s="54"/>
      <c r="G17" s="54">
        <f t="shared" si="1"/>
        <v>1557.8024</v>
      </c>
      <c r="H17" s="38" t="s">
        <v>257</v>
      </c>
    </row>
    <row r="18" spans="1:28" s="48" customFormat="1" ht="25.5">
      <c r="A18" s="91"/>
      <c r="B18" s="71" t="s">
        <v>373</v>
      </c>
      <c r="C18" s="52">
        <v>275</v>
      </c>
      <c r="D18" s="53">
        <v>197</v>
      </c>
      <c r="E18" s="70"/>
      <c r="F18" s="70"/>
      <c r="G18" s="54">
        <f t="shared" si="1"/>
        <v>65551.75</v>
      </c>
      <c r="H18" s="38" t="s">
        <v>257</v>
      </c>
    </row>
    <row r="19" spans="1:28" s="48" customFormat="1" ht="12.75">
      <c r="A19" s="91"/>
      <c r="B19" s="68"/>
      <c r="C19" s="52"/>
      <c r="D19" s="53"/>
      <c r="E19" s="53"/>
      <c r="F19" s="53"/>
      <c r="G19" s="54"/>
      <c r="H19" s="16"/>
    </row>
    <row r="20" spans="1:28" ht="12.75">
      <c r="A20" s="91"/>
      <c r="B20" s="67" t="s">
        <v>70</v>
      </c>
      <c r="C20" s="52">
        <v>1</v>
      </c>
      <c r="D20" s="53">
        <v>4320</v>
      </c>
      <c r="E20" s="53"/>
      <c r="F20" s="53"/>
      <c r="G20" s="54">
        <f t="shared" si="0"/>
        <v>4320</v>
      </c>
      <c r="H20" s="2" t="s">
        <v>89</v>
      </c>
    </row>
    <row r="21" spans="1:28" s="48" customFormat="1" ht="13.5" thickBot="1">
      <c r="A21" s="91"/>
      <c r="B21" s="67"/>
      <c r="C21" s="52"/>
      <c r="D21" s="53"/>
      <c r="E21" s="53"/>
      <c r="F21" s="53"/>
      <c r="G21" s="54"/>
      <c r="H21" s="38"/>
    </row>
    <row r="22" spans="1:28" s="48" customFormat="1" ht="13.5" thickBot="1">
      <c r="A22" s="91"/>
      <c r="B22" s="83" t="s">
        <v>363</v>
      </c>
      <c r="C22" s="74"/>
      <c r="D22" s="75"/>
      <c r="E22" s="75"/>
      <c r="F22" s="84">
        <f>SUM(G5:G20)</f>
        <v>140290.09239999999</v>
      </c>
      <c r="G22" s="54"/>
      <c r="H22" s="38"/>
    </row>
    <row r="23" spans="1:28" ht="12.75">
      <c r="B23" s="7"/>
      <c r="C23" s="2"/>
      <c r="D23" s="9"/>
      <c r="E23" s="8"/>
      <c r="F23" s="8"/>
      <c r="G23" s="9">
        <f t="shared" si="0"/>
        <v>0</v>
      </c>
      <c r="H23" s="19"/>
    </row>
    <row r="24" spans="1:28" ht="12.75">
      <c r="A24" s="92" t="s">
        <v>375</v>
      </c>
      <c r="B24" s="10" t="s">
        <v>117</v>
      </c>
      <c r="C24" s="2"/>
      <c r="D24" s="9"/>
      <c r="E24" s="9"/>
      <c r="F24" s="9"/>
      <c r="G24" s="9">
        <f t="shared" si="0"/>
        <v>0</v>
      </c>
    </row>
    <row r="25" spans="1:28" ht="51">
      <c r="A25" s="85"/>
      <c r="B25" s="7" t="s">
        <v>120</v>
      </c>
      <c r="C25" s="2">
        <v>3</v>
      </c>
      <c r="D25" s="8">
        <v>17798</v>
      </c>
      <c r="E25" s="8"/>
      <c r="F25" s="8"/>
      <c r="G25" s="9">
        <f t="shared" si="0"/>
        <v>53394</v>
      </c>
      <c r="H25" s="15" t="s">
        <v>77</v>
      </c>
    </row>
    <row r="26" spans="1:28" ht="14.25">
      <c r="A26" s="85"/>
      <c r="B26" s="25" t="s">
        <v>124</v>
      </c>
      <c r="C26" s="26">
        <v>4</v>
      </c>
      <c r="D26" s="27">
        <v>2990</v>
      </c>
      <c r="E26" s="20"/>
      <c r="F26" s="20"/>
      <c r="G26" s="9">
        <f t="shared" si="0"/>
        <v>11960</v>
      </c>
      <c r="H26" s="28" t="s">
        <v>38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</row>
    <row r="27" spans="1:28" ht="14.25">
      <c r="A27" s="85"/>
      <c r="B27" s="15" t="s">
        <v>135</v>
      </c>
      <c r="C27" s="2">
        <v>12</v>
      </c>
      <c r="D27" s="8">
        <v>930</v>
      </c>
      <c r="E27" s="9"/>
      <c r="F27" s="9"/>
      <c r="G27" s="9">
        <f t="shared" si="0"/>
        <v>11160</v>
      </c>
      <c r="H27" s="28" t="s">
        <v>138</v>
      </c>
    </row>
    <row r="28" spans="1:28" ht="14.25">
      <c r="A28" s="85"/>
      <c r="B28" s="2" t="s">
        <v>140</v>
      </c>
      <c r="C28" s="2">
        <v>1</v>
      </c>
      <c r="D28" s="8">
        <v>2399</v>
      </c>
      <c r="E28" s="9"/>
      <c r="F28" s="9"/>
      <c r="G28" s="9">
        <f t="shared" si="0"/>
        <v>2399</v>
      </c>
      <c r="H28" s="28" t="s">
        <v>142</v>
      </c>
    </row>
    <row r="29" spans="1:28" ht="14.25">
      <c r="A29" s="85"/>
      <c r="B29" s="2" t="s">
        <v>144</v>
      </c>
      <c r="C29" s="2">
        <v>1</v>
      </c>
      <c r="D29" s="8">
        <v>1822</v>
      </c>
      <c r="E29" s="9"/>
      <c r="F29" s="9"/>
      <c r="G29" s="9">
        <f t="shared" si="0"/>
        <v>1822</v>
      </c>
      <c r="H29" s="28" t="s">
        <v>145</v>
      </c>
    </row>
    <row r="30" spans="1:28" ht="12.75">
      <c r="A30" s="85"/>
      <c r="B30" s="2" t="s">
        <v>146</v>
      </c>
      <c r="C30" s="2">
        <v>2</v>
      </c>
      <c r="D30" s="8">
        <v>963</v>
      </c>
      <c r="E30" s="9"/>
      <c r="F30" s="9"/>
      <c r="G30" s="9">
        <f t="shared" si="0"/>
        <v>1926</v>
      </c>
      <c r="H30" s="11" t="s">
        <v>147</v>
      </c>
    </row>
    <row r="31" spans="1:28" ht="12.75">
      <c r="A31" s="85"/>
      <c r="B31" s="2" t="s">
        <v>148</v>
      </c>
      <c r="C31" s="2">
        <v>1</v>
      </c>
      <c r="D31" s="8">
        <v>2000</v>
      </c>
      <c r="E31" s="9"/>
      <c r="F31" s="9"/>
      <c r="G31" s="9">
        <f t="shared" si="0"/>
        <v>2000</v>
      </c>
      <c r="H31" s="11" t="s">
        <v>151</v>
      </c>
    </row>
    <row r="32" spans="1:28" ht="12.75">
      <c r="A32" s="85"/>
      <c r="B32" s="2" t="s">
        <v>153</v>
      </c>
      <c r="C32" s="2">
        <v>10</v>
      </c>
      <c r="D32" s="8">
        <v>99</v>
      </c>
      <c r="E32" s="8"/>
      <c r="F32" s="8"/>
      <c r="G32" s="9">
        <f t="shared" si="0"/>
        <v>990</v>
      </c>
      <c r="H32" s="11" t="s">
        <v>155</v>
      </c>
    </row>
    <row r="33" spans="1:8" ht="12.75">
      <c r="A33" s="85"/>
      <c r="B33" s="2" t="s">
        <v>157</v>
      </c>
      <c r="C33" s="2">
        <v>4</v>
      </c>
      <c r="D33" s="8">
        <v>70</v>
      </c>
      <c r="E33" s="9"/>
      <c r="F33" s="9"/>
      <c r="G33" s="9">
        <f t="shared" si="0"/>
        <v>280</v>
      </c>
    </row>
    <row r="34" spans="1:8" ht="12.75">
      <c r="A34" s="85"/>
      <c r="B34" s="30" t="s">
        <v>159</v>
      </c>
      <c r="C34" s="2">
        <v>1</v>
      </c>
      <c r="D34" s="8">
        <v>19999</v>
      </c>
      <c r="E34" s="9"/>
      <c r="F34" s="9"/>
      <c r="G34" s="9">
        <f t="shared" si="0"/>
        <v>19999</v>
      </c>
      <c r="H34" s="33" t="s">
        <v>64</v>
      </c>
    </row>
    <row r="35" spans="1:8" ht="14.25">
      <c r="A35" s="85"/>
      <c r="B35" s="2" t="s">
        <v>166</v>
      </c>
      <c r="C35" s="2">
        <v>1</v>
      </c>
      <c r="D35" s="8">
        <v>1499</v>
      </c>
      <c r="E35" s="9"/>
      <c r="F35" s="9"/>
      <c r="G35" s="9">
        <f t="shared" si="0"/>
        <v>1499</v>
      </c>
      <c r="H35" s="28" t="s">
        <v>167</v>
      </c>
    </row>
    <row r="36" spans="1:8" ht="14.25">
      <c r="A36" s="85"/>
      <c r="B36" s="2" t="s">
        <v>168</v>
      </c>
      <c r="C36" s="2">
        <v>5</v>
      </c>
      <c r="D36" s="8">
        <v>155</v>
      </c>
      <c r="E36" s="8"/>
      <c r="F36" s="8"/>
      <c r="G36" s="9">
        <f t="shared" si="0"/>
        <v>775</v>
      </c>
      <c r="H36" s="28" t="s">
        <v>170</v>
      </c>
    </row>
    <row r="37" spans="1:8" ht="12.75">
      <c r="A37" s="85"/>
      <c r="B37" s="2" t="s">
        <v>172</v>
      </c>
      <c r="C37" s="2">
        <v>1</v>
      </c>
      <c r="D37" s="8">
        <v>24188</v>
      </c>
      <c r="E37" s="8"/>
      <c r="F37" s="8"/>
      <c r="G37" s="9">
        <f t="shared" si="0"/>
        <v>24188</v>
      </c>
      <c r="H37" s="11" t="s">
        <v>174</v>
      </c>
    </row>
    <row r="38" spans="1:8" ht="12.75">
      <c r="A38" s="85"/>
      <c r="B38" s="2" t="s">
        <v>176</v>
      </c>
      <c r="C38" s="2">
        <v>1</v>
      </c>
      <c r="D38" s="8">
        <v>16990</v>
      </c>
      <c r="E38" s="9"/>
      <c r="F38" s="9"/>
      <c r="G38" s="9">
        <f t="shared" si="0"/>
        <v>16990</v>
      </c>
      <c r="H38" s="11" t="s">
        <v>178</v>
      </c>
    </row>
    <row r="39" spans="1:8" ht="14.25">
      <c r="A39" s="85"/>
      <c r="B39" s="2" t="s">
        <v>161</v>
      </c>
      <c r="C39" s="2">
        <v>1</v>
      </c>
      <c r="D39" s="8">
        <v>8990</v>
      </c>
      <c r="E39" s="9"/>
      <c r="F39" s="9"/>
      <c r="G39" s="9">
        <f t="shared" si="0"/>
        <v>8990</v>
      </c>
      <c r="H39" s="28" t="s">
        <v>162</v>
      </c>
    </row>
    <row r="40" spans="1:8" ht="12.75">
      <c r="A40" s="85"/>
      <c r="B40" s="2" t="s">
        <v>180</v>
      </c>
      <c r="C40" s="2">
        <v>1</v>
      </c>
      <c r="D40" s="8">
        <v>339</v>
      </c>
      <c r="E40" s="9"/>
      <c r="F40" s="9"/>
      <c r="G40" s="9">
        <f t="shared" si="0"/>
        <v>339</v>
      </c>
      <c r="H40" s="11" t="s">
        <v>182</v>
      </c>
    </row>
    <row r="41" spans="1:8" ht="12.75">
      <c r="A41" s="85"/>
      <c r="B41" s="2" t="s">
        <v>183</v>
      </c>
      <c r="C41" s="2">
        <v>4</v>
      </c>
      <c r="D41" s="8">
        <v>149</v>
      </c>
      <c r="E41" s="8"/>
      <c r="F41" s="8"/>
      <c r="G41" s="9">
        <f t="shared" si="0"/>
        <v>596</v>
      </c>
      <c r="H41" s="11" t="s">
        <v>185</v>
      </c>
    </row>
    <row r="42" spans="1:8" ht="14.25">
      <c r="A42" s="85"/>
      <c r="B42" s="2" t="s">
        <v>186</v>
      </c>
      <c r="C42" s="2">
        <v>3</v>
      </c>
      <c r="D42" s="8">
        <v>399</v>
      </c>
      <c r="E42" s="9"/>
      <c r="F42" s="9"/>
      <c r="G42" s="9">
        <f t="shared" si="0"/>
        <v>1197</v>
      </c>
      <c r="H42" s="28" t="s">
        <v>187</v>
      </c>
    </row>
    <row r="43" spans="1:8" ht="12.75">
      <c r="A43" s="85"/>
      <c r="B43" s="2" t="s">
        <v>188</v>
      </c>
      <c r="C43" s="2">
        <v>1</v>
      </c>
      <c r="D43" s="8">
        <v>420</v>
      </c>
      <c r="E43" s="9"/>
      <c r="F43" s="9"/>
      <c r="G43" s="9">
        <f t="shared" si="0"/>
        <v>420</v>
      </c>
      <c r="H43" s="11" t="s">
        <v>189</v>
      </c>
    </row>
    <row r="44" spans="1:8" ht="14.25">
      <c r="A44" s="85"/>
      <c r="B44" s="2" t="s">
        <v>190</v>
      </c>
      <c r="C44" s="2">
        <v>10</v>
      </c>
      <c r="D44" s="8">
        <v>94</v>
      </c>
      <c r="E44" s="8"/>
      <c r="F44" s="8"/>
      <c r="G44" s="9">
        <f t="shared" si="0"/>
        <v>940</v>
      </c>
      <c r="H44" s="28" t="s">
        <v>193</v>
      </c>
    </row>
    <row r="45" spans="1:8" ht="12.75">
      <c r="A45" s="85"/>
      <c r="B45" s="2" t="s">
        <v>195</v>
      </c>
      <c r="C45" s="2">
        <v>1</v>
      </c>
      <c r="D45" s="8">
        <v>316</v>
      </c>
      <c r="E45" s="9"/>
      <c r="F45" s="9"/>
      <c r="G45" s="9">
        <f t="shared" si="0"/>
        <v>316</v>
      </c>
      <c r="H45" s="11" t="s">
        <v>196</v>
      </c>
    </row>
    <row r="46" spans="1:8" ht="12.75">
      <c r="A46" s="85"/>
      <c r="B46" s="2" t="s">
        <v>157</v>
      </c>
      <c r="C46" s="2">
        <v>4</v>
      </c>
      <c r="D46" s="8">
        <v>70</v>
      </c>
      <c r="E46" s="9"/>
      <c r="F46" s="9"/>
      <c r="G46" s="9">
        <f t="shared" si="0"/>
        <v>280</v>
      </c>
    </row>
    <row r="47" spans="1:8" ht="14.25">
      <c r="A47" s="85"/>
      <c r="B47" s="38" t="s">
        <v>199</v>
      </c>
      <c r="C47" s="2">
        <v>4</v>
      </c>
      <c r="D47" s="8">
        <v>46</v>
      </c>
      <c r="E47" s="9"/>
      <c r="F47" s="9"/>
      <c r="G47" s="9"/>
      <c r="H47" s="28" t="s">
        <v>202</v>
      </c>
    </row>
    <row r="48" spans="1:8" ht="12.75">
      <c r="A48" s="85"/>
      <c r="B48" s="18"/>
      <c r="C48" s="2"/>
      <c r="D48" s="8"/>
      <c r="E48" s="9"/>
      <c r="F48" s="9"/>
      <c r="G48" s="9"/>
    </row>
    <row r="49" spans="1:8" ht="12.75">
      <c r="A49" s="85"/>
      <c r="B49" s="18" t="s">
        <v>203</v>
      </c>
      <c r="C49" s="2"/>
      <c r="D49" s="8"/>
      <c r="E49" s="9"/>
      <c r="F49" s="9"/>
      <c r="G49" s="9">
        <f t="shared" ref="G49:G57" si="2">(C49*D49)+(C49*(E49+F49)/2)</f>
        <v>0</v>
      </c>
    </row>
    <row r="50" spans="1:8" ht="12.75">
      <c r="A50" s="85"/>
      <c r="B50" s="2" t="s">
        <v>206</v>
      </c>
      <c r="C50" s="2">
        <v>8</v>
      </c>
      <c r="D50" s="8">
        <v>17365.919999999998</v>
      </c>
      <c r="E50" s="9"/>
      <c r="F50" s="9"/>
      <c r="G50" s="9">
        <f t="shared" si="2"/>
        <v>138927.35999999999</v>
      </c>
      <c r="H50" s="39" t="s">
        <v>207</v>
      </c>
    </row>
    <row r="51" spans="1:8" ht="14.25">
      <c r="A51" s="85"/>
      <c r="B51" s="2" t="s">
        <v>209</v>
      </c>
      <c r="C51" s="2">
        <v>4</v>
      </c>
      <c r="D51" s="8">
        <v>1058</v>
      </c>
      <c r="E51" s="9"/>
      <c r="F51" s="9"/>
      <c r="G51" s="9">
        <f t="shared" si="2"/>
        <v>4232</v>
      </c>
      <c r="H51" s="28" t="s">
        <v>210</v>
      </c>
    </row>
    <row r="52" spans="1:8" ht="12.75">
      <c r="A52" s="85"/>
      <c r="B52" s="2" t="s">
        <v>211</v>
      </c>
      <c r="C52" s="2">
        <v>2</v>
      </c>
      <c r="D52" s="8">
        <v>1970</v>
      </c>
      <c r="E52" s="9"/>
      <c r="F52" s="9"/>
      <c r="G52" s="9">
        <f t="shared" si="2"/>
        <v>3940</v>
      </c>
      <c r="H52" s="40" t="s">
        <v>213</v>
      </c>
    </row>
    <row r="53" spans="1:8" ht="14.25">
      <c r="A53" s="85"/>
      <c r="B53" s="2" t="s">
        <v>215</v>
      </c>
      <c r="C53" s="2">
        <v>4</v>
      </c>
      <c r="D53" s="8">
        <v>1822</v>
      </c>
      <c r="E53" s="9"/>
      <c r="F53" s="9"/>
      <c r="G53" s="9">
        <f t="shared" si="2"/>
        <v>7288</v>
      </c>
      <c r="H53" s="28" t="s">
        <v>145</v>
      </c>
    </row>
    <row r="54" spans="1:8" ht="14.25">
      <c r="A54" s="85"/>
      <c r="B54" s="2" t="s">
        <v>217</v>
      </c>
      <c r="C54" s="2">
        <v>4</v>
      </c>
      <c r="D54" s="8">
        <v>420</v>
      </c>
      <c r="E54" s="9"/>
      <c r="F54" s="9"/>
      <c r="G54" s="9">
        <f t="shared" si="2"/>
        <v>1680</v>
      </c>
      <c r="H54" s="28" t="s">
        <v>219</v>
      </c>
    </row>
    <row r="55" spans="1:8" ht="12.75">
      <c r="A55" s="85"/>
      <c r="B55" s="2" t="s">
        <v>220</v>
      </c>
      <c r="C55" s="2">
        <v>4</v>
      </c>
      <c r="D55" s="8">
        <v>284</v>
      </c>
      <c r="E55" s="9"/>
      <c r="F55" s="9"/>
      <c r="G55" s="9">
        <f t="shared" si="2"/>
        <v>1136</v>
      </c>
      <c r="H55" s="11" t="s">
        <v>221</v>
      </c>
    </row>
    <row r="56" spans="1:8" ht="12.75">
      <c r="A56" s="85"/>
      <c r="B56" s="2" t="s">
        <v>195</v>
      </c>
      <c r="C56" s="2">
        <v>1</v>
      </c>
      <c r="D56" s="8">
        <v>316</v>
      </c>
      <c r="E56" s="9"/>
      <c r="F56" s="9"/>
      <c r="G56" s="9">
        <f t="shared" si="2"/>
        <v>316</v>
      </c>
      <c r="H56" s="11" t="s">
        <v>196</v>
      </c>
    </row>
    <row r="57" spans="1:8" ht="12.75">
      <c r="A57" s="85"/>
      <c r="B57" s="2" t="s">
        <v>222</v>
      </c>
      <c r="C57" s="2">
        <v>2</v>
      </c>
      <c r="D57" s="8">
        <v>2190</v>
      </c>
      <c r="E57" s="8"/>
      <c r="F57" s="8"/>
      <c r="G57" s="9">
        <f t="shared" si="2"/>
        <v>4380</v>
      </c>
      <c r="H57" s="11" t="s">
        <v>223</v>
      </c>
    </row>
    <row r="58" spans="1:8" ht="12.75">
      <c r="A58" s="85"/>
      <c r="B58" s="2" t="s">
        <v>224</v>
      </c>
      <c r="C58" s="2">
        <v>4</v>
      </c>
      <c r="D58" s="8">
        <v>19999</v>
      </c>
      <c r="E58" s="8"/>
      <c r="F58" s="8"/>
      <c r="G58" s="8">
        <v>79996</v>
      </c>
      <c r="H58" s="11" t="s">
        <v>64</v>
      </c>
    </row>
    <row r="59" spans="1:8" ht="12.75">
      <c r="A59" s="85"/>
      <c r="B59" s="7" t="s">
        <v>130</v>
      </c>
      <c r="C59" s="2">
        <v>5</v>
      </c>
      <c r="D59" s="8">
        <v>6499</v>
      </c>
      <c r="E59" s="8"/>
      <c r="F59" s="8"/>
      <c r="G59" s="9">
        <f>(C59*D59)+(C59*(E59+F59)/2)</f>
        <v>32495</v>
      </c>
      <c r="H59" s="11" t="s">
        <v>131</v>
      </c>
    </row>
    <row r="60" spans="1:8" ht="12.75">
      <c r="A60" s="85"/>
      <c r="B60" s="7" t="s">
        <v>133</v>
      </c>
      <c r="C60" s="2">
        <v>5</v>
      </c>
      <c r="D60" s="8">
        <v>15689</v>
      </c>
      <c r="E60" s="9"/>
      <c r="F60" s="9"/>
      <c r="G60" s="9"/>
      <c r="H60" s="11" t="s">
        <v>136</v>
      </c>
    </row>
    <row r="61" spans="1:8" ht="12.75">
      <c r="A61" s="85"/>
      <c r="B61" s="18"/>
      <c r="C61" s="2"/>
      <c r="D61" s="8"/>
      <c r="E61" s="9"/>
      <c r="F61" s="9"/>
      <c r="G61" s="9"/>
    </row>
    <row r="62" spans="1:8" ht="12.75">
      <c r="A62" s="85"/>
      <c r="B62" s="18" t="s">
        <v>225</v>
      </c>
      <c r="C62" s="2"/>
      <c r="D62" s="8"/>
      <c r="E62" s="9"/>
      <c r="F62" s="9"/>
      <c r="G62" s="9">
        <f t="shared" ref="G62:G80" si="3">(C62*D62)+(C62*(E62+F62)/2)</f>
        <v>0</v>
      </c>
    </row>
    <row r="63" spans="1:8" ht="14.25">
      <c r="A63" s="85"/>
      <c r="B63" s="2" t="s">
        <v>226</v>
      </c>
      <c r="C63" s="2">
        <v>1</v>
      </c>
      <c r="D63" s="8">
        <v>3599</v>
      </c>
      <c r="E63" s="8"/>
      <c r="F63" s="2"/>
      <c r="G63" s="9">
        <f t="shared" si="3"/>
        <v>3599</v>
      </c>
      <c r="H63" s="28" t="s">
        <v>177</v>
      </c>
    </row>
    <row r="64" spans="1:8" ht="14.25">
      <c r="A64" s="85"/>
      <c r="B64" s="2" t="s">
        <v>227</v>
      </c>
      <c r="C64" s="2">
        <v>2</v>
      </c>
      <c r="D64" s="8">
        <v>7499</v>
      </c>
      <c r="E64" s="9"/>
      <c r="F64" s="9"/>
      <c r="G64" s="9">
        <f t="shared" si="3"/>
        <v>14998</v>
      </c>
      <c r="H64" s="28" t="s">
        <v>228</v>
      </c>
    </row>
    <row r="65" spans="1:8" ht="12.75">
      <c r="A65" s="85"/>
      <c r="B65" s="2" t="s">
        <v>229</v>
      </c>
      <c r="C65" s="2">
        <v>1</v>
      </c>
      <c r="D65" s="8">
        <v>2999</v>
      </c>
      <c r="E65" s="8"/>
      <c r="F65" s="8"/>
      <c r="G65" s="9">
        <f t="shared" si="3"/>
        <v>2999</v>
      </c>
      <c r="H65" s="11" t="s">
        <v>230</v>
      </c>
    </row>
    <row r="66" spans="1:8" ht="14.25">
      <c r="A66" s="85"/>
      <c r="B66" s="2" t="s">
        <v>231</v>
      </c>
      <c r="C66" s="2">
        <v>2</v>
      </c>
      <c r="D66" s="8">
        <v>149</v>
      </c>
      <c r="E66" s="8"/>
      <c r="F66" s="8"/>
      <c r="G66" s="9">
        <f t="shared" si="3"/>
        <v>298</v>
      </c>
      <c r="H66" s="28" t="s">
        <v>232</v>
      </c>
    </row>
    <row r="67" spans="1:8" ht="12.75">
      <c r="A67" s="85"/>
      <c r="B67" s="2" t="s">
        <v>233</v>
      </c>
      <c r="C67" s="2">
        <v>2</v>
      </c>
      <c r="D67" s="8">
        <v>963</v>
      </c>
      <c r="E67" s="9"/>
      <c r="F67" s="9"/>
      <c r="G67" s="9">
        <f t="shared" si="3"/>
        <v>1926</v>
      </c>
      <c r="H67" s="41" t="s">
        <v>147</v>
      </c>
    </row>
    <row r="68" spans="1:8" ht="12.75">
      <c r="A68" s="85"/>
      <c r="B68" s="2" t="s">
        <v>234</v>
      </c>
      <c r="C68" s="2">
        <v>3</v>
      </c>
      <c r="D68" s="8">
        <v>599</v>
      </c>
      <c r="E68" s="9"/>
      <c r="F68" s="9"/>
      <c r="G68" s="9">
        <f t="shared" si="3"/>
        <v>1797</v>
      </c>
      <c r="H68" s="11" t="s">
        <v>235</v>
      </c>
    </row>
    <row r="69" spans="1:8" ht="12.75">
      <c r="A69" s="85"/>
      <c r="B69" s="2" t="s">
        <v>236</v>
      </c>
      <c r="C69" s="2">
        <v>1</v>
      </c>
      <c r="D69" s="8">
        <v>1883</v>
      </c>
      <c r="E69" s="9"/>
      <c r="F69" s="9"/>
      <c r="G69" s="9">
        <f t="shared" si="3"/>
        <v>1883</v>
      </c>
      <c r="H69" s="11" t="s">
        <v>237</v>
      </c>
    </row>
    <row r="70" spans="1:8" ht="14.25">
      <c r="A70" s="85"/>
      <c r="B70" s="2" t="s">
        <v>238</v>
      </c>
      <c r="C70" s="2">
        <v>1</v>
      </c>
      <c r="D70" s="8">
        <v>11252</v>
      </c>
      <c r="E70" s="9"/>
      <c r="F70" s="9"/>
      <c r="G70" s="9">
        <f t="shared" si="3"/>
        <v>11252</v>
      </c>
      <c r="H70" s="28" t="s">
        <v>116</v>
      </c>
    </row>
    <row r="71" spans="1:8" ht="12.75">
      <c r="A71" s="85"/>
      <c r="B71" s="2" t="s">
        <v>239</v>
      </c>
      <c r="C71" s="2">
        <v>5</v>
      </c>
      <c r="D71" s="2">
        <v>99</v>
      </c>
      <c r="E71" s="8"/>
      <c r="F71" s="8"/>
      <c r="G71" s="9">
        <f t="shared" si="3"/>
        <v>495</v>
      </c>
      <c r="H71" s="33" t="s">
        <v>240</v>
      </c>
    </row>
    <row r="72" spans="1:8" ht="12.75">
      <c r="A72" s="85"/>
      <c r="B72" s="2" t="s">
        <v>241</v>
      </c>
      <c r="C72" s="2">
        <v>1</v>
      </c>
      <c r="D72" s="8">
        <v>11999</v>
      </c>
      <c r="E72" s="8"/>
      <c r="F72" s="8"/>
      <c r="G72" s="9">
        <f t="shared" si="3"/>
        <v>11999</v>
      </c>
      <c r="H72" s="33" t="s">
        <v>40</v>
      </c>
    </row>
    <row r="73" spans="1:8" ht="12.75">
      <c r="A73" s="85"/>
      <c r="B73" s="2" t="s">
        <v>242</v>
      </c>
      <c r="C73" s="2">
        <v>1</v>
      </c>
      <c r="D73" s="8">
        <v>605</v>
      </c>
      <c r="E73" s="9"/>
      <c r="F73" s="9"/>
      <c r="G73" s="9">
        <f t="shared" si="3"/>
        <v>605</v>
      </c>
      <c r="H73" s="11" t="s">
        <v>243</v>
      </c>
    </row>
    <row r="74" spans="1:8" ht="14.25">
      <c r="A74" s="85"/>
      <c r="B74" s="2" t="s">
        <v>244</v>
      </c>
      <c r="C74" s="2">
        <v>1</v>
      </c>
      <c r="D74" s="8">
        <v>2990</v>
      </c>
      <c r="E74" s="9"/>
      <c r="F74" s="9"/>
      <c r="G74" s="9">
        <f t="shared" si="3"/>
        <v>2990</v>
      </c>
      <c r="H74" s="28" t="s">
        <v>245</v>
      </c>
    </row>
    <row r="75" spans="1:8" ht="12.75">
      <c r="A75" s="85"/>
      <c r="B75" s="2" t="s">
        <v>186</v>
      </c>
      <c r="C75" s="2">
        <v>3</v>
      </c>
      <c r="D75" s="2">
        <v>399</v>
      </c>
      <c r="E75" s="8"/>
      <c r="F75" s="8"/>
      <c r="G75" s="9">
        <f t="shared" si="3"/>
        <v>1197</v>
      </c>
      <c r="H75" s="11" t="s">
        <v>246</v>
      </c>
    </row>
    <row r="76" spans="1:8" ht="12.75">
      <c r="A76" s="85"/>
      <c r="B76" s="2" t="s">
        <v>247</v>
      </c>
      <c r="C76" s="2">
        <v>5</v>
      </c>
      <c r="D76" s="8">
        <v>249</v>
      </c>
      <c r="E76" s="9"/>
      <c r="F76" s="9"/>
      <c r="G76" s="9">
        <f t="shared" si="3"/>
        <v>1245</v>
      </c>
      <c r="H76" s="42" t="s">
        <v>248</v>
      </c>
    </row>
    <row r="77" spans="1:8" ht="12.75">
      <c r="A77" s="85"/>
      <c r="B77" s="2" t="s">
        <v>195</v>
      </c>
      <c r="C77" s="2">
        <v>1</v>
      </c>
      <c r="D77" s="8">
        <v>316</v>
      </c>
      <c r="E77" s="9"/>
      <c r="F77" s="9"/>
      <c r="G77" s="9">
        <f t="shared" si="3"/>
        <v>316</v>
      </c>
      <c r="H77" s="11" t="s">
        <v>196</v>
      </c>
    </row>
    <row r="78" spans="1:8" ht="12.75">
      <c r="A78" s="85"/>
      <c r="B78" s="2" t="s">
        <v>249</v>
      </c>
      <c r="C78" s="2">
        <v>5</v>
      </c>
      <c r="D78" s="8">
        <v>1160</v>
      </c>
      <c r="E78" s="9"/>
      <c r="F78" s="9"/>
      <c r="G78" s="9">
        <f t="shared" si="3"/>
        <v>5800</v>
      </c>
      <c r="H78" s="43" t="s">
        <v>250</v>
      </c>
    </row>
    <row r="79" spans="1:8" ht="12.75">
      <c r="A79" s="85"/>
      <c r="B79" s="2" t="s">
        <v>251</v>
      </c>
      <c r="C79" s="2">
        <v>1</v>
      </c>
      <c r="D79" s="8">
        <v>11796</v>
      </c>
      <c r="E79" s="9"/>
      <c r="F79" s="31"/>
      <c r="G79" s="9">
        <f t="shared" si="3"/>
        <v>11796</v>
      </c>
      <c r="H79" s="11" t="s">
        <v>122</v>
      </c>
    </row>
    <row r="80" spans="1:8" ht="12.75">
      <c r="A80" s="85"/>
      <c r="B80" s="2" t="s">
        <v>252</v>
      </c>
      <c r="C80" s="2">
        <v>2</v>
      </c>
      <c r="D80" s="8">
        <v>289</v>
      </c>
      <c r="E80" s="9"/>
      <c r="F80" s="9"/>
      <c r="G80" s="9">
        <f t="shared" si="3"/>
        <v>578</v>
      </c>
      <c r="H80" s="11" t="s">
        <v>253</v>
      </c>
    </row>
    <row r="81" spans="2:7" ht="12.75">
      <c r="B81" s="44"/>
      <c r="C81" s="44"/>
      <c r="D81" s="45"/>
      <c r="E81" s="46"/>
      <c r="F81" s="47" t="s">
        <v>163</v>
      </c>
      <c r="G81" s="47">
        <f>SUM(G5:G80)</f>
        <v>652913.45239999995</v>
      </c>
    </row>
    <row r="82" spans="2:7" ht="12.75">
      <c r="B82" s="2"/>
      <c r="C82" s="2"/>
      <c r="D82" s="8"/>
      <c r="E82" s="9"/>
      <c r="F82" s="9"/>
      <c r="G82" s="9">
        <f t="shared" ref="G82:G111" si="4">(C82*D82)+(C82*(E82+F82)/2)</f>
        <v>0</v>
      </c>
    </row>
    <row r="83" spans="2:7" ht="12.75">
      <c r="B83" s="2"/>
      <c r="C83" s="2"/>
      <c r="D83" s="8"/>
      <c r="E83" s="9"/>
      <c r="F83" s="9"/>
      <c r="G83" s="9">
        <f t="shared" si="4"/>
        <v>0</v>
      </c>
    </row>
    <row r="84" spans="2:7" ht="12.75">
      <c r="B84" s="2"/>
      <c r="C84" s="2"/>
      <c r="D84" s="8"/>
      <c r="E84" s="8"/>
      <c r="F84" s="8"/>
      <c r="G84" s="9">
        <f t="shared" si="4"/>
        <v>0</v>
      </c>
    </row>
    <row r="85" spans="2:7" ht="12.75">
      <c r="B85" s="2"/>
      <c r="C85" s="2"/>
      <c r="D85" s="8"/>
      <c r="E85" s="9"/>
      <c r="F85" s="9"/>
      <c r="G85" s="9">
        <f t="shared" si="4"/>
        <v>0</v>
      </c>
    </row>
    <row r="86" spans="2:7" ht="12.75">
      <c r="B86" s="2"/>
      <c r="C86" s="2"/>
      <c r="D86" s="8"/>
      <c r="E86" s="9"/>
      <c r="F86" s="9"/>
      <c r="G86" s="9">
        <f t="shared" si="4"/>
        <v>0</v>
      </c>
    </row>
    <row r="87" spans="2:7" ht="12.75">
      <c r="B87" s="2"/>
      <c r="C87" s="2"/>
      <c r="D87" s="9"/>
      <c r="E87" s="8"/>
      <c r="F87" s="8"/>
      <c r="G87" s="9">
        <f t="shared" si="4"/>
        <v>0</v>
      </c>
    </row>
    <row r="88" spans="2:7" ht="12.75">
      <c r="B88" s="2"/>
      <c r="C88" s="2"/>
      <c r="D88" s="9"/>
      <c r="E88" s="8"/>
      <c r="F88" s="8"/>
      <c r="G88" s="9">
        <f t="shared" si="4"/>
        <v>0</v>
      </c>
    </row>
    <row r="89" spans="2:7" ht="12.75">
      <c r="B89" s="2"/>
      <c r="C89" s="2"/>
      <c r="D89" s="9"/>
      <c r="E89" s="8"/>
      <c r="F89" s="9"/>
      <c r="G89" s="9">
        <f t="shared" si="4"/>
        <v>0</v>
      </c>
    </row>
    <row r="90" spans="2:7" ht="12.75">
      <c r="C90" s="2"/>
      <c r="D90" s="9"/>
      <c r="E90" s="9"/>
      <c r="F90" s="9"/>
      <c r="G90" s="9">
        <f t="shared" si="4"/>
        <v>0</v>
      </c>
    </row>
    <row r="91" spans="2:7" ht="12.75">
      <c r="D91" s="9"/>
      <c r="E91" s="9"/>
      <c r="F91" s="9"/>
      <c r="G91" s="9">
        <f t="shared" si="4"/>
        <v>0</v>
      </c>
    </row>
    <row r="92" spans="2:7" ht="12.75">
      <c r="D92" s="9"/>
      <c r="E92" s="9"/>
      <c r="F92" s="9"/>
      <c r="G92" s="9">
        <f t="shared" si="4"/>
        <v>0</v>
      </c>
    </row>
    <row r="93" spans="2:7" ht="12.75">
      <c r="D93" s="9"/>
      <c r="E93" s="9"/>
      <c r="F93" s="9"/>
      <c r="G93" s="9">
        <f t="shared" si="4"/>
        <v>0</v>
      </c>
    </row>
    <row r="94" spans="2:7" ht="12.75">
      <c r="D94" s="9"/>
      <c r="E94" s="9"/>
      <c r="F94" s="9"/>
      <c r="G94" s="9">
        <f t="shared" si="4"/>
        <v>0</v>
      </c>
    </row>
    <row r="95" spans="2:7" ht="12.75">
      <c r="D95" s="9"/>
      <c r="E95" s="9"/>
      <c r="F95" s="9"/>
      <c r="G95" s="9">
        <f t="shared" si="4"/>
        <v>0</v>
      </c>
    </row>
    <row r="96" spans="2:7" ht="12.75">
      <c r="D96" s="9"/>
      <c r="E96" s="9"/>
      <c r="F96" s="9"/>
      <c r="G96" s="9">
        <f t="shared" si="4"/>
        <v>0</v>
      </c>
    </row>
    <row r="97" spans="4:7" ht="12.75">
      <c r="D97" s="9"/>
      <c r="E97" s="9"/>
      <c r="F97" s="9"/>
      <c r="G97" s="9">
        <f t="shared" si="4"/>
        <v>0</v>
      </c>
    </row>
    <row r="98" spans="4:7" ht="12.75">
      <c r="D98" s="9"/>
      <c r="E98" s="9"/>
      <c r="F98" s="9"/>
      <c r="G98" s="9">
        <f t="shared" si="4"/>
        <v>0</v>
      </c>
    </row>
    <row r="99" spans="4:7" ht="12.75">
      <c r="D99" s="9"/>
      <c r="E99" s="9"/>
      <c r="F99" s="9"/>
      <c r="G99" s="9">
        <f t="shared" si="4"/>
        <v>0</v>
      </c>
    </row>
    <row r="100" spans="4:7" ht="12.75">
      <c r="D100" s="9"/>
      <c r="E100" s="9"/>
      <c r="F100" s="9"/>
      <c r="G100" s="9">
        <f t="shared" si="4"/>
        <v>0</v>
      </c>
    </row>
    <row r="101" spans="4:7" ht="12.75">
      <c r="D101" s="9"/>
      <c r="E101" s="9"/>
      <c r="F101" s="9"/>
      <c r="G101" s="9">
        <f t="shared" si="4"/>
        <v>0</v>
      </c>
    </row>
    <row r="102" spans="4:7" ht="12.75">
      <c r="D102" s="9"/>
      <c r="E102" s="9"/>
      <c r="F102" s="9"/>
      <c r="G102" s="9">
        <f t="shared" si="4"/>
        <v>0</v>
      </c>
    </row>
    <row r="103" spans="4:7" ht="12.75">
      <c r="D103" s="9"/>
      <c r="E103" s="9"/>
      <c r="F103" s="9"/>
      <c r="G103" s="9">
        <f t="shared" si="4"/>
        <v>0</v>
      </c>
    </row>
    <row r="104" spans="4:7" ht="12.75">
      <c r="D104" s="9"/>
      <c r="E104" s="9"/>
      <c r="F104" s="9"/>
      <c r="G104" s="9">
        <f t="shared" si="4"/>
        <v>0</v>
      </c>
    </row>
    <row r="105" spans="4:7" ht="12.75">
      <c r="D105" s="9"/>
      <c r="E105" s="9"/>
      <c r="F105" s="9"/>
      <c r="G105" s="9">
        <f t="shared" si="4"/>
        <v>0</v>
      </c>
    </row>
    <row r="106" spans="4:7" ht="12.75">
      <c r="D106" s="9"/>
      <c r="E106" s="9"/>
      <c r="F106" s="9"/>
      <c r="G106" s="9">
        <f t="shared" si="4"/>
        <v>0</v>
      </c>
    </row>
    <row r="107" spans="4:7" ht="12.75">
      <c r="D107" s="9"/>
      <c r="E107" s="9"/>
      <c r="F107" s="9"/>
      <c r="G107" s="9">
        <f t="shared" si="4"/>
        <v>0</v>
      </c>
    </row>
    <row r="108" spans="4:7" ht="12.75">
      <c r="D108" s="9"/>
      <c r="E108" s="9"/>
      <c r="F108" s="9"/>
      <c r="G108" s="9">
        <f t="shared" si="4"/>
        <v>0</v>
      </c>
    </row>
    <row r="109" spans="4:7" ht="12.75">
      <c r="D109" s="9"/>
      <c r="E109" s="9"/>
      <c r="F109" s="9"/>
      <c r="G109" s="9">
        <f t="shared" si="4"/>
        <v>0</v>
      </c>
    </row>
    <row r="110" spans="4:7" ht="12.75">
      <c r="D110" s="9"/>
      <c r="E110" s="9"/>
      <c r="F110" s="9"/>
      <c r="G110" s="9">
        <f t="shared" si="4"/>
        <v>0</v>
      </c>
    </row>
    <row r="111" spans="4:7" ht="12.75">
      <c r="D111" s="9"/>
      <c r="E111" s="9"/>
      <c r="F111" s="9"/>
      <c r="G111" s="9">
        <f t="shared" si="4"/>
        <v>0</v>
      </c>
    </row>
    <row r="112" spans="4:7" ht="12.75">
      <c r="D112" s="9"/>
      <c r="E112" s="9"/>
      <c r="F112" s="9"/>
      <c r="G112" s="9"/>
    </row>
    <row r="113" spans="4:7" ht="12.75">
      <c r="D113" s="9"/>
      <c r="E113" s="9"/>
      <c r="F113" s="9"/>
      <c r="G113" s="9"/>
    </row>
    <row r="114" spans="4:7" ht="12.75">
      <c r="D114" s="9"/>
      <c r="E114" s="9"/>
      <c r="F114" s="9"/>
      <c r="G114" s="9"/>
    </row>
    <row r="115" spans="4:7" ht="12.75">
      <c r="D115" s="9"/>
      <c r="E115" s="9"/>
      <c r="F115" s="9"/>
      <c r="G115" s="9"/>
    </row>
    <row r="116" spans="4:7" ht="12.75">
      <c r="D116" s="9"/>
      <c r="E116" s="9"/>
      <c r="F116" s="9"/>
      <c r="G116" s="9"/>
    </row>
    <row r="117" spans="4:7" ht="12.75">
      <c r="D117" s="9"/>
      <c r="E117" s="9"/>
      <c r="F117" s="9"/>
      <c r="G117" s="9"/>
    </row>
    <row r="118" spans="4:7" ht="12.75">
      <c r="D118" s="9"/>
      <c r="E118" s="9"/>
      <c r="F118" s="9"/>
      <c r="G118" s="9"/>
    </row>
    <row r="119" spans="4:7" ht="12.75">
      <c r="D119" s="9"/>
      <c r="E119" s="9"/>
      <c r="F119" s="9"/>
      <c r="G119" s="9"/>
    </row>
    <row r="120" spans="4:7" ht="12.75">
      <c r="D120" s="9"/>
      <c r="E120" s="9"/>
      <c r="F120" s="9"/>
      <c r="G120" s="9"/>
    </row>
    <row r="121" spans="4:7" ht="12.75">
      <c r="D121" s="9"/>
      <c r="E121" s="9"/>
      <c r="F121" s="9"/>
      <c r="G121" s="9"/>
    </row>
    <row r="122" spans="4:7" ht="12.75">
      <c r="D122" s="9"/>
      <c r="E122" s="9"/>
      <c r="F122" s="9"/>
      <c r="G122" s="9"/>
    </row>
    <row r="123" spans="4:7" ht="12.75">
      <c r="D123" s="9"/>
      <c r="E123" s="9"/>
      <c r="F123" s="9"/>
      <c r="G123" s="9"/>
    </row>
    <row r="124" spans="4:7" ht="12.75">
      <c r="D124" s="9"/>
      <c r="E124" s="9"/>
      <c r="F124" s="9"/>
      <c r="G124" s="9"/>
    </row>
    <row r="125" spans="4:7" ht="12.75">
      <c r="D125" s="9"/>
      <c r="E125" s="9"/>
      <c r="F125" s="9"/>
      <c r="G125" s="9"/>
    </row>
    <row r="126" spans="4:7" ht="12.75">
      <c r="D126" s="9"/>
      <c r="E126" s="9"/>
      <c r="F126" s="9"/>
      <c r="G126" s="9"/>
    </row>
    <row r="127" spans="4:7" ht="12.75">
      <c r="D127" s="9"/>
      <c r="E127" s="9"/>
      <c r="F127" s="9"/>
      <c r="G127" s="9"/>
    </row>
    <row r="128" spans="4:7" ht="12.75">
      <c r="D128" s="9"/>
      <c r="E128" s="9"/>
      <c r="F128" s="9"/>
      <c r="G128" s="9"/>
    </row>
    <row r="129" spans="2:7" ht="12.75">
      <c r="D129" s="9"/>
      <c r="E129" s="9"/>
      <c r="F129" s="9"/>
      <c r="G129" s="9"/>
    </row>
    <row r="130" spans="2:7" ht="12.75">
      <c r="D130" s="9"/>
      <c r="E130" s="9"/>
      <c r="F130" s="9"/>
      <c r="G130" s="9"/>
    </row>
    <row r="131" spans="2:7" ht="12.75">
      <c r="D131" s="9"/>
      <c r="E131" s="9"/>
      <c r="F131" s="9"/>
      <c r="G131" s="9"/>
    </row>
    <row r="132" spans="2:7" ht="12.75">
      <c r="D132" s="9"/>
      <c r="E132" s="9"/>
      <c r="F132" s="9"/>
      <c r="G132" s="9"/>
    </row>
    <row r="133" spans="2:7" ht="12.75">
      <c r="D133" s="9"/>
      <c r="E133" s="9"/>
      <c r="F133" s="9"/>
      <c r="G133" s="9"/>
    </row>
    <row r="134" spans="2:7" ht="12.75">
      <c r="D134" s="9"/>
      <c r="E134" s="9"/>
      <c r="F134" s="9"/>
      <c r="G134" s="9"/>
    </row>
    <row r="135" spans="2:7" ht="12.75">
      <c r="D135" s="9"/>
      <c r="E135" s="9"/>
      <c r="F135" s="9"/>
      <c r="G135" s="9"/>
    </row>
    <row r="136" spans="2:7" ht="12.75">
      <c r="B136" s="18"/>
      <c r="C136" s="37"/>
      <c r="D136" s="37"/>
      <c r="E136" s="37"/>
      <c r="F136" s="37"/>
      <c r="G136" s="37"/>
    </row>
  </sheetData>
  <mergeCells count="4">
    <mergeCell ref="E1:F1"/>
    <mergeCell ref="B3:F3"/>
    <mergeCell ref="A5:A22"/>
    <mergeCell ref="A24:A80"/>
  </mergeCells>
  <hyperlinks>
    <hyperlink ref="H7" r:id="rId1"/>
    <hyperlink ref="H8" r:id="rId2"/>
    <hyperlink ref="H26" r:id="rId3"/>
    <hyperlink ref="H27" r:id="rId4"/>
    <hyperlink ref="H28" r:id="rId5"/>
    <hyperlink ref="H29" r:id="rId6"/>
    <hyperlink ref="H30" r:id="rId7"/>
    <hyperlink ref="H31" r:id="rId8"/>
    <hyperlink ref="H32" r:id="rId9"/>
    <hyperlink ref="H34" r:id="rId10"/>
    <hyperlink ref="H35" r:id="rId11"/>
    <hyperlink ref="H36" r:id="rId12"/>
    <hyperlink ref="H37" r:id="rId13" location="tabbox"/>
    <hyperlink ref="H38" r:id="rId14"/>
    <hyperlink ref="H39" r:id="rId15"/>
    <hyperlink ref="H40" r:id="rId16"/>
    <hyperlink ref="H41" r:id="rId17"/>
    <hyperlink ref="H42" r:id="rId18"/>
    <hyperlink ref="H43" r:id="rId19"/>
    <hyperlink ref="H44" r:id="rId20"/>
    <hyperlink ref="H45" r:id="rId21"/>
    <hyperlink ref="H47" r:id="rId22"/>
    <hyperlink ref="H50" r:id="rId23"/>
    <hyperlink ref="H51" r:id="rId24"/>
    <hyperlink ref="H52" r:id="rId25"/>
    <hyperlink ref="H53" r:id="rId26"/>
    <hyperlink ref="H54" r:id="rId27"/>
    <hyperlink ref="H55" r:id="rId28"/>
    <hyperlink ref="H56" r:id="rId29"/>
    <hyperlink ref="H57" r:id="rId30"/>
    <hyperlink ref="H58" r:id="rId31"/>
    <hyperlink ref="H59" r:id="rId32"/>
    <hyperlink ref="H60" r:id="rId33"/>
    <hyperlink ref="H63" r:id="rId34"/>
    <hyperlink ref="H64" r:id="rId35"/>
    <hyperlink ref="H65" r:id="rId36"/>
    <hyperlink ref="H66" r:id="rId37"/>
    <hyperlink ref="H67" r:id="rId38"/>
    <hyperlink ref="H68" r:id="rId39"/>
    <hyperlink ref="H69" r:id="rId40"/>
    <hyperlink ref="H70" r:id="rId41"/>
    <hyperlink ref="H71" r:id="rId42"/>
    <hyperlink ref="H72" r:id="rId43"/>
    <hyperlink ref="H73" r:id="rId44"/>
    <hyperlink ref="H74" r:id="rId45"/>
    <hyperlink ref="H75" r:id="rId46"/>
    <hyperlink ref="H76" r:id="rId47"/>
    <hyperlink ref="H77" r:id="rId48"/>
    <hyperlink ref="H78" r:id="rId49"/>
    <hyperlink ref="H79" r:id="rId50"/>
    <hyperlink ref="H80" r:id="rId5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VS_Klub</vt:lpstr>
      <vt:lpstr>FabLab</vt:lpstr>
      <vt:lpstr>MO 010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KoutskyJ</dc:creator>
  <cp:lastModifiedBy>simcisinovad</cp:lastModifiedBy>
  <dcterms:created xsi:type="dcterms:W3CDTF">2016-08-15T11:45:38Z</dcterms:created>
  <dcterms:modified xsi:type="dcterms:W3CDTF">2017-10-05T13:15:01Z</dcterms:modified>
</cp:coreProperties>
</file>